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27795" windowHeight="13035" activeTab="0"/>
  </bookViews>
  <sheets>
    <sheet name="предл" sheetId="1" r:id="rId1"/>
    <sheet name="1" sheetId="2" r:id="rId2"/>
    <sheet name="2" sheetId="3" r:id="rId3"/>
    <sheet name="3" sheetId="4" r:id="rId4"/>
  </sheets>
  <definedNames>
    <definedName name="TABLE" localSheetId="2">'2'!$A$6:$F$41</definedName>
    <definedName name="TABLE" localSheetId="3">'3'!$A$7:$F$45</definedName>
    <definedName name="_xlnm.Print_Titles" localSheetId="2">'2'!$6:$6</definedName>
    <definedName name="_xlnm.Print_Titles" localSheetId="3">'3'!$7:$8</definedName>
    <definedName name="_xlnm.Print_Area" localSheetId="2">'2'!$A$1:$H$39</definedName>
    <definedName name="_xlnm.Print_Area" localSheetId="3">'3'!$A$1:$M$46</definedName>
  </definedNames>
  <calcPr fullCalcOnLoad="1"/>
</workbook>
</file>

<file path=xl/comments3.xml><?xml version="1.0" encoding="utf-8"?>
<comments xmlns="http://schemas.openxmlformats.org/spreadsheetml/2006/main">
  <authors>
    <author>Болдырева Наталья Викторовна</author>
  </authors>
  <commentList>
    <comment ref="D29" authorId="0">
      <text>
        <r>
          <rPr>
            <sz val="9"/>
            <rFont val="Tahoma"/>
            <family val="2"/>
          </rPr>
          <t xml:space="preserve">
топливо</t>
        </r>
      </text>
    </comment>
  </commentList>
</comments>
</file>

<file path=xl/sharedStrings.xml><?xml version="1.0" encoding="utf-8"?>
<sst xmlns="http://schemas.openxmlformats.org/spreadsheetml/2006/main" count="282" uniqueCount="169">
  <si>
    <t>Наименование показателей</t>
  </si>
  <si>
    <t>Единица измерения</t>
  </si>
  <si>
    <t>1.</t>
  </si>
  <si>
    <t>1.1.</t>
  </si>
  <si>
    <t>тыс. рублей</t>
  </si>
  <si>
    <t>1.2.</t>
  </si>
  <si>
    <t>1.3.</t>
  </si>
  <si>
    <t>Чистая прибыль (убыток)</t>
  </si>
  <si>
    <t>2.</t>
  </si>
  <si>
    <t>2.1.</t>
  </si>
  <si>
    <t>процент</t>
  </si>
  <si>
    <t>3.</t>
  </si>
  <si>
    <t>3.1.</t>
  </si>
  <si>
    <t>3.2.</t>
  </si>
  <si>
    <t>тыс. кВт·ч</t>
  </si>
  <si>
    <t>4.</t>
  </si>
  <si>
    <t>5.</t>
  </si>
  <si>
    <t>Показатели численности персонала и фонда оплаты труда по регулируемым видам деятельности</t>
  </si>
  <si>
    <t>Среднесписочная численность персонала</t>
  </si>
  <si>
    <t>человек</t>
  </si>
  <si>
    <t>Среднемесячная заработная плата на одного работника</t>
  </si>
  <si>
    <t>Реквизиты отраслевого тарифного соглашения (дата утверждения, срок действия)</t>
  </si>
  <si>
    <t>№ 
п/п</t>
  </si>
  <si>
    <t>в том числе:</t>
  </si>
  <si>
    <t>менее 150 кВт</t>
  </si>
  <si>
    <t>от 150 кВт до 670 кВт</t>
  </si>
  <si>
    <t>от 670 кВт до 10 МВт</t>
  </si>
  <si>
    <t>не менее 10 МВт</t>
  </si>
  <si>
    <r>
      <t>_____</t>
    </r>
    <r>
      <rPr>
        <sz val="10"/>
        <rFont val="Times New Roman"/>
        <family val="1"/>
      </rPr>
      <t>*</t>
    </r>
    <r>
      <rPr>
        <sz val="10"/>
        <color indexed="9"/>
        <rFont val="Times New Roman"/>
        <family val="1"/>
      </rPr>
      <t>_</t>
    </r>
    <r>
      <rPr>
        <sz val="10"/>
        <rFont val="Times New Roman"/>
        <family val="1"/>
      </rPr>
      <t>Базовый период - год, предшествующий расчетному периоду регулирования.</t>
    </r>
  </si>
  <si>
    <t>МВт</t>
  </si>
  <si>
    <t>руб./куб. метра</t>
  </si>
  <si>
    <t>пар</t>
  </si>
  <si>
    <t>вода</t>
  </si>
  <si>
    <t>средний тариф на теплоноситель, в том числе:</t>
  </si>
  <si>
    <t>4.5.</t>
  </si>
  <si>
    <t>руб./Гкал</t>
  </si>
  <si>
    <t>тариф на тепловую энергию</t>
  </si>
  <si>
    <t>4.4.2.</t>
  </si>
  <si>
    <t>руб./Гкал/ч в месяц</t>
  </si>
  <si>
    <t>ставка на содержание тепловой мощности</t>
  </si>
  <si>
    <t>4.4.1.</t>
  </si>
  <si>
    <t>двухставочный тариф на тепловую энергию</t>
  </si>
  <si>
    <t>4.4.</t>
  </si>
  <si>
    <t>тариф на острый и редуцированный пар</t>
  </si>
  <si>
    <t>4.3.3.</t>
  </si>
  <si>
    <r>
      <t>&gt; 13 кг/см</t>
    </r>
    <r>
      <rPr>
        <vertAlign val="superscript"/>
        <sz val="11"/>
        <color indexed="8"/>
        <rFont val="Times New Roman"/>
        <family val="1"/>
      </rPr>
      <t>2</t>
    </r>
  </si>
  <si>
    <r>
      <t>7,0 - 13,0 кг/см</t>
    </r>
    <r>
      <rPr>
        <vertAlign val="superscript"/>
        <sz val="11"/>
        <color indexed="8"/>
        <rFont val="Times New Roman"/>
        <family val="1"/>
      </rPr>
      <t>2</t>
    </r>
  </si>
  <si>
    <r>
      <t>2,5 - 7,0 кг/см</t>
    </r>
    <r>
      <rPr>
        <vertAlign val="superscript"/>
        <sz val="11"/>
        <color indexed="8"/>
        <rFont val="Times New Roman"/>
        <family val="1"/>
      </rPr>
      <t>2</t>
    </r>
  </si>
  <si>
    <r>
      <t>1,2 - 2,5 кг/см</t>
    </r>
    <r>
      <rPr>
        <vertAlign val="superscript"/>
        <sz val="11"/>
        <color indexed="8"/>
        <rFont val="Times New Roman"/>
        <family val="1"/>
      </rPr>
      <t>2</t>
    </r>
  </si>
  <si>
    <t>тариф на отборный пар давлением:</t>
  </si>
  <si>
    <t>4.3.2.</t>
  </si>
  <si>
    <t>одноставочный тариф на горячее водоснабжение</t>
  </si>
  <si>
    <t>4.3.1.</t>
  </si>
  <si>
    <t>средний одноставочный тариф на тепловую энергию</t>
  </si>
  <si>
    <t>4.3.</t>
  </si>
  <si>
    <t>руб./МВт в мес.</t>
  </si>
  <si>
    <t>цена на генерирующую мощность</t>
  </si>
  <si>
    <t>4.2.</t>
  </si>
  <si>
    <t>руб./тыс. кВт·ч</t>
  </si>
  <si>
    <t>в том числе топливная составляющая</t>
  </si>
  <si>
    <t>цена на электрическую энергию</t>
  </si>
  <si>
    <t>4.1.</t>
  </si>
  <si>
    <t>Для генерирующих объектов</t>
  </si>
  <si>
    <t>доходность продаж для прочих потребителей:</t>
  </si>
  <si>
    <t>3.3.</t>
  </si>
  <si>
    <t>руб./МВт·ч</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</si>
  <si>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</si>
  <si>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величина сбытовой надбавки для тарифной группы потребителей "население" и приравненных к нему категорий потребителей</t>
  </si>
  <si>
    <t>Для гарантирующих поставщиков</t>
  </si>
  <si>
    <t>На услуги коммерческого оператора оптового рынка электрической энергии (мощности)</t>
  </si>
  <si>
    <t>одноставочный тариф</t>
  </si>
  <si>
    <t>ставка на оплату технологического расхода (потерь)</t>
  </si>
  <si>
    <t>ставка на содержание сетей</t>
  </si>
  <si>
    <t>двухставочный тариф</t>
  </si>
  <si>
    <t xml:space="preserve">услуги по передаче электрической энергии (мощности) </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</si>
  <si>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</si>
  <si>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</si>
  <si>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на услуги по оперативно-диспетчерскому управлению в электроэнергетике</t>
  </si>
  <si>
    <t>Для организаций, относящихся к субъектам естественных монополий</t>
  </si>
  <si>
    <t>2-е полу-годие</t>
  </si>
  <si>
    <t>1-е полу-годие</t>
  </si>
  <si>
    <t>Показатели, утвержденные на базовый период *</t>
  </si>
  <si>
    <t>Фактические показатели за год, предшествующий базовому периоду</t>
  </si>
  <si>
    <t>Единица изменения</t>
  </si>
  <si>
    <t>Раздел 3. Цены (тарифы) по регулируемым видам деятельности организации</t>
  </si>
  <si>
    <r>
      <t xml:space="preserve">Показатели, утвержденные 
на базовый период </t>
    </r>
    <r>
      <rPr>
        <vertAlign val="superscript"/>
        <sz val="12"/>
        <rFont val="Times New Roman"/>
        <family val="1"/>
      </rPr>
      <t>1</t>
    </r>
  </si>
  <si>
    <t>Показатели эффективности деятельности организации</t>
  </si>
  <si>
    <t>Выручка</t>
  </si>
  <si>
    <t>Прибыль (убыток) от продаж</t>
  </si>
  <si>
    <t>EBITDA (прибыль до процентов, налогов и амортизации)</t>
  </si>
  <si>
    <t>1.4.</t>
  </si>
  <si>
    <t>Показатели рентабельности организации</t>
  </si>
  <si>
    <t>Рентабельность продаж (величина прибыли от продаж 
в каждом рубле выручки). 
Нормальное значение для данной отрасли от 9 процентов и более</t>
  </si>
  <si>
    <t>Показатели регулируемых 
видов деятельности организации</t>
  </si>
  <si>
    <r>
      <t xml:space="preserve">Расчетный объем услуг в части управления технологическими режимами </t>
    </r>
    <r>
      <rPr>
        <vertAlign val="superscript"/>
        <sz val="12"/>
        <rFont val="Times New Roman"/>
        <family val="1"/>
      </rPr>
      <t>2</t>
    </r>
  </si>
  <si>
    <r>
      <t xml:space="preserve">Расчетный объем услуг в части обеспечения надежности </t>
    </r>
    <r>
      <rPr>
        <vertAlign val="superscript"/>
        <sz val="12"/>
        <rFont val="Times New Roman"/>
        <family val="1"/>
      </rPr>
      <t>2</t>
    </r>
  </si>
  <si>
    <t>МВт·ч</t>
  </si>
  <si>
    <r>
      <t xml:space="preserve">Заявленная мощность </t>
    </r>
    <r>
      <rPr>
        <vertAlign val="superscript"/>
        <sz val="12"/>
        <rFont val="Times New Roman"/>
        <family val="1"/>
      </rPr>
      <t>3</t>
    </r>
  </si>
  <si>
    <t xml:space="preserve">
3.4.</t>
  </si>
  <si>
    <r>
      <t xml:space="preserve">
Объем полезного отпуска электроэнергии - всего </t>
    </r>
    <r>
      <rPr>
        <vertAlign val="superscript"/>
        <sz val="12"/>
        <rFont val="Times New Roman"/>
        <family val="1"/>
      </rPr>
      <t>3</t>
    </r>
  </si>
  <si>
    <t xml:space="preserve">
тыс. кВт·ч</t>
  </si>
  <si>
    <t>3.5.</t>
  </si>
  <si>
    <r>
      <t xml:space="preserve">Объем полезного отпуска электроэнергии населению и приравненным к нему категориям потребителей </t>
    </r>
    <r>
      <rPr>
        <vertAlign val="superscript"/>
        <sz val="12"/>
        <rFont val="Times New Roman"/>
        <family val="1"/>
      </rPr>
      <t>3</t>
    </r>
  </si>
  <si>
    <t>3.6.</t>
  </si>
  <si>
    <t>3.7.</t>
  </si>
  <si>
    <r>
      <t>Реквизиты программы энергоэффективности (кем утверждена, дата утверждения, номер приказа)</t>
    </r>
    <r>
      <rPr>
        <vertAlign val="superscript"/>
        <sz val="12"/>
        <rFont val="Times New Roman"/>
        <family val="1"/>
      </rPr>
      <t>3</t>
    </r>
  </si>
  <si>
    <t>3.8.</t>
  </si>
  <si>
    <r>
      <t xml:space="preserve">Суммарный объем производства и потребления электрической энергии участниками оптового рынка электрической энергии </t>
    </r>
    <r>
      <rPr>
        <vertAlign val="superscript"/>
        <sz val="12"/>
        <rFont val="Times New Roman"/>
        <family val="1"/>
      </rPr>
      <t>4</t>
    </r>
  </si>
  <si>
    <t>Необходимая валовая выручка по регулируемым видам деятельности организации - всего</t>
  </si>
  <si>
    <t>оплата труда</t>
  </si>
  <si>
    <t>ремонт основных фондов</t>
  </si>
  <si>
    <t>материальные затраты</t>
  </si>
  <si>
    <r>
      <t xml:space="preserve">Расходы, за исключением указанных в подпункте 4.1 </t>
    </r>
    <r>
      <rPr>
        <vertAlign val="superscript"/>
        <sz val="12"/>
        <rFont val="Times New Roman"/>
        <family val="1"/>
      </rPr>
      <t>2, 4</t>
    </r>
    <r>
      <rPr>
        <sz val="12"/>
        <rFont val="Times New Roman"/>
        <family val="1"/>
      </rPr>
      <t xml:space="preserve">; неподконтрольные расходы </t>
    </r>
    <r>
      <rPr>
        <vertAlign val="superscript"/>
        <sz val="12"/>
        <rFont val="Times New Roman"/>
        <family val="1"/>
      </rPr>
      <t>3</t>
    </r>
    <r>
      <rPr>
        <sz val="12"/>
        <rFont val="Times New Roman"/>
        <family val="1"/>
      </rPr>
      <t xml:space="preserve"> - всего </t>
    </r>
    <r>
      <rPr>
        <vertAlign val="superscript"/>
        <sz val="12"/>
        <rFont val="Times New Roman"/>
        <family val="1"/>
      </rPr>
      <t>3</t>
    </r>
  </si>
  <si>
    <t>Выпадающие, 
излишние доходы (расходы) прошлых лет</t>
  </si>
  <si>
    <t>Инвестиции, осуществляемые 
за счет тарифных источников</t>
  </si>
  <si>
    <t>Реквизиты инвестиционной программы (кем утверждена, дата утверждения, номер приказа)</t>
  </si>
  <si>
    <t>Справочно:</t>
  </si>
  <si>
    <r>
      <t xml:space="preserve">Объем условных единиц </t>
    </r>
    <r>
      <rPr>
        <vertAlign val="superscript"/>
        <sz val="12"/>
        <rFont val="Times New Roman"/>
        <family val="1"/>
      </rPr>
      <t>3</t>
    </r>
  </si>
  <si>
    <t>у.е.</t>
  </si>
  <si>
    <t>тыс. рублей (у.е.)</t>
  </si>
  <si>
    <t>5.1.</t>
  </si>
  <si>
    <t>5.2.</t>
  </si>
  <si>
    <t>тыс. рублей на 
человека</t>
  </si>
  <si>
    <t>5.3.</t>
  </si>
  <si>
    <t>Уставный капитал (складочный капитал, уставный фонд, вклады товарищей)</t>
  </si>
  <si>
    <t>Анализ финансовой устойчивости по величине излишка (недостатка) собственных оборотных средств</t>
  </si>
  <si>
    <r>
      <t>_____</t>
    </r>
    <r>
      <rPr>
        <vertAlign val="superscript"/>
        <sz val="10"/>
        <rFont val="Times New Roman"/>
        <family val="1"/>
      </rPr>
      <t>1</t>
    </r>
    <r>
      <rPr>
        <sz val="10"/>
        <color indexed="9"/>
        <rFont val="Times New Roman"/>
        <family val="1"/>
      </rPr>
      <t>_</t>
    </r>
    <r>
      <rPr>
        <sz val="10"/>
        <rFont val="Times New Roman"/>
        <family val="1"/>
      </rPr>
      <t>Базовый период - год, предшествующий расчетному периоду регулирования.</t>
    </r>
  </si>
  <si>
    <r>
      <t>_____</t>
    </r>
    <r>
      <rPr>
        <vertAlign val="superscript"/>
        <sz val="10"/>
        <rFont val="Times New Roman"/>
        <family val="1"/>
      </rPr>
      <t>2</t>
    </r>
    <r>
      <rPr>
        <sz val="10"/>
        <color indexed="9"/>
        <rFont val="Times New Roman"/>
        <family val="1"/>
      </rPr>
      <t>_</t>
    </r>
    <r>
      <rPr>
        <sz val="10"/>
        <rFont val="Times New Roman"/>
        <family val="1"/>
      </rPr>
      <t>Заполняются организацией, осуществляющей оперативно-диспетчерское управление в электроэнергетике.</t>
    </r>
  </si>
  <si>
    <r>
      <t>_____</t>
    </r>
    <r>
      <rPr>
        <vertAlign val="superscript"/>
        <sz val="10"/>
        <rFont val="Times New Roman"/>
        <family val="1"/>
      </rPr>
      <t>3</t>
    </r>
    <r>
      <rPr>
        <sz val="10"/>
        <color indexed="9"/>
        <rFont val="Times New Roman"/>
        <family val="1"/>
      </rPr>
      <t>_</t>
    </r>
    <r>
      <rPr>
        <sz val="10"/>
        <rFont val="Times New Roman"/>
        <family val="1"/>
      </rPr>
      <t>Заполняются сетевыми организациями, осуществляющими передачу электрической энергии (мощности) по электрическим сетям.</t>
    </r>
  </si>
  <si>
    <r>
      <t>_____</t>
    </r>
    <r>
      <rPr>
        <vertAlign val="superscript"/>
        <sz val="10"/>
        <rFont val="Times New Roman"/>
        <family val="1"/>
      </rPr>
      <t>4</t>
    </r>
    <r>
      <rPr>
        <sz val="10"/>
        <color indexed="9"/>
        <rFont val="Times New Roman"/>
        <family val="1"/>
      </rPr>
      <t>_</t>
    </r>
    <r>
      <rPr>
        <sz val="10"/>
        <rFont val="Times New Roman"/>
        <family val="1"/>
      </rPr>
      <t>Заполняются коммерческим оператором оптового рынка электрической энергии (мощности).</t>
    </r>
  </si>
  <si>
    <t>Раздел 1.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</si>
  <si>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</si>
  <si>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</si>
  <si>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</si>
  <si>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</si>
  <si>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</si>
  <si>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</si>
  <si>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</si>
  <si>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</si>
  <si>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</si>
  <si>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</si>
  <si>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ПРЕДЛОЖЕНИЕ</t>
  </si>
  <si>
    <t>о размере цен (тарифов), долгосрочных параметров регулирования</t>
  </si>
  <si>
    <t>(расчетный период регулирования)</t>
  </si>
  <si>
    <t>ООО "Газпром добыча Надым"</t>
  </si>
  <si>
    <t xml:space="preserve"> -</t>
  </si>
  <si>
    <t>Фактические показатели 
за год, предшествую-щий базовому периоду</t>
  </si>
  <si>
    <t>электрическая энергия</t>
  </si>
  <si>
    <t>руб/кВтч</t>
  </si>
  <si>
    <t>Уровень потерь электрической энергии</t>
  </si>
  <si>
    <r>
      <t>Расходы, связанные
с производством
и реализацией товаров, работ и услуг</t>
    </r>
    <r>
      <rPr>
        <vertAlign val="superscript"/>
        <sz val="12"/>
        <rFont val="Times New Roman"/>
        <family val="1"/>
      </rPr>
      <t>2, 4</t>
    </r>
    <r>
      <rPr>
        <sz val="12"/>
        <rFont val="Times New Roman"/>
        <family val="1"/>
      </rPr>
      <t xml:space="preserve">; 
операционные (подконтрольные) расходы </t>
    </r>
    <r>
      <rPr>
        <vertAlign val="superscript"/>
        <sz val="12"/>
        <rFont val="Times New Roman"/>
        <family val="1"/>
      </rPr>
      <t>3</t>
    </r>
    <r>
      <rPr>
        <sz val="12"/>
        <rFont val="Times New Roman"/>
        <family val="1"/>
      </rPr>
      <t xml:space="preserve"> - всего</t>
    </r>
  </si>
  <si>
    <r>
      <t xml:space="preserve">Операционные (подконтрольные) расходы на условную единицу </t>
    </r>
    <r>
      <rPr>
        <vertAlign val="superscript"/>
        <sz val="12"/>
        <rFont val="Times New Roman"/>
        <family val="1"/>
      </rPr>
      <t>3</t>
    </r>
  </si>
  <si>
    <t>4.6.</t>
  </si>
  <si>
    <t xml:space="preserve">Приложение №1
 к стандартам раскрытия информации
субъектами оптового и розничных
рынков электрической энергии </t>
  </si>
  <si>
    <t>Раздел 2. Основные показатели деятельности организаций</t>
  </si>
  <si>
    <t>на 2020-2022 гг</t>
  </si>
  <si>
    <t>Предложения 
на 3 год долгосрочного регулирования</t>
  </si>
  <si>
    <t>Предложения 
на 2 год долгосрочного регулирования</t>
  </si>
  <si>
    <t xml:space="preserve">Предложения 
на расчетный период регулирования 
</t>
  </si>
  <si>
    <t xml:space="preserve">Предложения на расчетный период регулирования 
</t>
  </si>
  <si>
    <t>Управления "Ямалэнергогаз"</t>
  </si>
  <si>
    <t>Управление "Ямалэнергогаз"
 ООО "Газпром добыча Надым"</t>
  </si>
  <si>
    <t>ЯЭГ</t>
  </si>
  <si>
    <t>ЯНАО, г.Надым, ул.Полярная, д.1</t>
  </si>
  <si>
    <t>Харченко Олег Анатольевич</t>
  </si>
  <si>
    <t>Fadeeva.IB@nadym-dobycha.gazprom.ru</t>
  </si>
  <si>
    <t>(3499) 565-487</t>
  </si>
  <si>
    <t>(3499) 568-141</t>
  </si>
  <si>
    <t>электрической энергии, поставляемой потребителям на Харасавэйском НГКМ</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</si>
</sst>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
    <numFmt numFmtId="173" formatCode="0.0"/>
    <numFmt numFmtId="174" formatCode="#,##0.0"/>
    <numFmt numFmtId="175" formatCode="#,##0.000"/>
  </numFmts>
  <fonts count="43">
    <font>
      <sz val="10"/>
      <name val="Arial Cyr"/>
      <family val="0"/>
    </font>
    <font>
      <sz val="12"/>
      <name val="Times New Roman"/>
      <family val="1"/>
    </font>
    <font>
      <sz val="10"/>
      <name val="Times New Roman"/>
      <family val="1"/>
    </font>
    <font>
      <sz val="10"/>
      <color indexed="9"/>
      <name val="Times New Roman"/>
      <family val="1"/>
    </font>
    <font>
      <sz val="13"/>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name val="Times New Roman"/>
      <family val="1"/>
    </font>
    <font>
      <sz val="11"/>
      <color indexed="8"/>
      <name val="Times New Roman"/>
      <family val="1"/>
    </font>
    <font>
      <vertAlign val="superscript"/>
      <sz val="11"/>
      <color indexed="8"/>
      <name val="Times New Roman"/>
      <family val="1"/>
    </font>
    <font>
      <vertAlign val="superscript"/>
      <sz val="12"/>
      <name val="Times New Roman"/>
      <family val="1"/>
    </font>
    <font>
      <i/>
      <sz val="12"/>
      <name val="Times New Roman"/>
      <family val="1"/>
    </font>
    <font>
      <vertAlign val="superscript"/>
      <sz val="10"/>
      <name val="Times New Roman"/>
      <family val="1"/>
    </font>
    <font>
      <sz val="14"/>
      <name val="Times New Roman"/>
      <family val="1"/>
    </font>
    <font>
      <sz val="9"/>
      <name val="Tahoma"/>
      <family val="2"/>
    </font>
    <font>
      <u val="single"/>
      <sz val="10"/>
      <color indexed="12"/>
      <name val="Arial Cyr"/>
      <family val="0"/>
    </font>
    <font>
      <u val="single"/>
      <sz val="10"/>
      <color indexed="20"/>
      <name val="Arial Cyr"/>
      <family val="0"/>
    </font>
    <font>
      <sz val="12"/>
      <color indexed="30"/>
      <name val="Times New Roman"/>
      <family val="1"/>
    </font>
    <font>
      <sz val="12"/>
      <color indexed="17"/>
      <name val="Times New Roman"/>
      <family val="1"/>
    </font>
    <font>
      <sz val="12"/>
      <color indexed="12"/>
      <name val="Times New Roman"/>
      <family val="1"/>
    </font>
    <font>
      <sz val="12"/>
      <color indexed="8"/>
      <name val="Times New Roman"/>
      <family val="1"/>
    </font>
    <font>
      <u val="single"/>
      <sz val="10"/>
      <color theme="10"/>
      <name val="Arial Cyr"/>
      <family val="0"/>
    </font>
    <font>
      <u val="single"/>
      <sz val="10"/>
      <color theme="11"/>
      <name val="Arial Cyr"/>
      <family val="0"/>
    </font>
    <font>
      <sz val="12"/>
      <color rgb="FF0070C0"/>
      <name val="Times New Roman"/>
      <family val="1"/>
    </font>
    <font>
      <sz val="12"/>
      <color rgb="FF00B050"/>
      <name val="Times New Roman"/>
      <family val="1"/>
    </font>
    <font>
      <sz val="12"/>
      <color rgb="FF0000FF"/>
      <name val="Times New Roman"/>
      <family val="1"/>
    </font>
    <font>
      <sz val="12"/>
      <color theme="1"/>
      <name val="Times New Roman"/>
      <family val="1"/>
    </font>
    <font>
      <b/>
      <sz val="8"/>
      <name val="Arial Cyr"/>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7" borderId="1" applyNumberFormat="0" applyAlignment="0" applyProtection="0"/>
    <xf numFmtId="0" fontId="8" fillId="20" borderId="2" applyNumberFormat="0" applyAlignment="0" applyProtection="0"/>
    <xf numFmtId="0" fontId="9" fillId="20" borderId="1" applyNumberFormat="0" applyAlignment="0" applyProtection="0"/>
    <xf numFmtId="0" fontId="36"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0" borderId="6" applyNumberFormat="0" applyFill="0" applyAlignment="0" applyProtection="0"/>
    <xf numFmtId="0" fontId="14" fillId="21" borderId="7" applyNumberFormat="0" applyAlignment="0" applyProtection="0"/>
    <xf numFmtId="0" fontId="15" fillId="0" borderId="0" applyNumberFormat="0" applyFill="0" applyBorder="0" applyAlignment="0" applyProtection="0"/>
    <xf numFmtId="0" fontId="16" fillId="22" borderId="0" applyNumberFormat="0" applyBorder="0" applyAlignment="0" applyProtection="0"/>
    <xf numFmtId="0" fontId="5" fillId="0" borderId="0">
      <alignment/>
      <protection/>
    </xf>
    <xf numFmtId="0" fontId="37" fillId="0" borderId="0" applyNumberFormat="0" applyFill="0" applyBorder="0" applyAlignment="0" applyProtection="0"/>
    <xf numFmtId="0" fontId="17" fillId="3" borderId="0" applyNumberFormat="0" applyBorder="0" applyAlignment="0" applyProtection="0"/>
    <xf numFmtId="0" fontId="18" fillId="0" borderId="0" applyNumberFormat="0" applyFill="0" applyBorder="0" applyAlignment="0" applyProtection="0"/>
    <xf numFmtId="0" fontId="5" fillId="23" borderId="8" applyNumberFormat="0" applyFont="0" applyAlignment="0" applyProtection="0"/>
    <xf numFmtId="9" fontId="0" fillId="0" borderId="0" applyFont="0" applyFill="0" applyBorder="0" applyAlignment="0" applyProtection="0"/>
    <xf numFmtId="0" fontId="19" fillId="0" borderId="9" applyNumberFormat="0" applyFill="0" applyAlignment="0" applyProtection="0"/>
    <xf numFmtId="0" fontId="2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1" fillId="4" borderId="0" applyNumberFormat="0" applyBorder="0" applyAlignment="0" applyProtection="0"/>
  </cellStyleXfs>
  <cellXfs count="71">
    <xf numFmtId="0" fontId="0" fillId="0" borderId="0" xfId="0" applyAlignment="1">
      <alignment/>
    </xf>
    <xf numFmtId="0" fontId="1" fillId="0" borderId="0" xfId="0" applyFont="1" applyAlignment="1">
      <alignment/>
    </xf>
    <xf numFmtId="0" fontId="1" fillId="0" borderId="0" xfId="0" applyFont="1" applyAlignment="1">
      <alignment horizontal="center" vertical="center" wrapText="1"/>
    </xf>
    <xf numFmtId="0" fontId="3" fillId="0" borderId="0" xfId="0" applyFont="1" applyAlignment="1">
      <alignment/>
    </xf>
    <xf numFmtId="0" fontId="2" fillId="0" borderId="0" xfId="0" applyFont="1" applyAlignment="1">
      <alignment/>
    </xf>
    <xf numFmtId="0" fontId="22" fillId="0" borderId="0" xfId="0" applyFont="1" applyAlignment="1">
      <alignment vertical="top"/>
    </xf>
    <xf numFmtId="0" fontId="23" fillId="0" borderId="10" xfId="53" applyFont="1" applyBorder="1" applyAlignment="1">
      <alignment horizontal="center" vertical="center" wrapText="1"/>
      <protection/>
    </xf>
    <xf numFmtId="0" fontId="22" fillId="0" borderId="0" xfId="0" applyFont="1" applyAlignment="1">
      <alignment horizontal="center" vertical="center" wrapText="1"/>
    </xf>
    <xf numFmtId="0" fontId="1" fillId="0" borderId="0" xfId="0" applyFont="1" applyBorder="1" applyAlignment="1">
      <alignment horizontal="center" vertical="top" wrapText="1"/>
    </xf>
    <xf numFmtId="0" fontId="1" fillId="0" borderId="0" xfId="0" applyFont="1" applyBorder="1" applyAlignment="1">
      <alignment horizontal="left" vertical="top" wrapText="1"/>
    </xf>
    <xf numFmtId="0" fontId="1" fillId="0" borderId="0" xfId="0" applyFont="1" applyBorder="1" applyAlignment="1">
      <alignment horizontal="center" vertical="top"/>
    </xf>
    <xf numFmtId="0" fontId="26" fillId="0" borderId="0" xfId="0" applyFont="1" applyBorder="1" applyAlignment="1">
      <alignment horizontal="left" vertical="top" wrapText="1"/>
    </xf>
    <xf numFmtId="0" fontId="1" fillId="0" borderId="0" xfId="0" applyFont="1" applyBorder="1" applyAlignment="1">
      <alignment/>
    </xf>
    <xf numFmtId="0" fontId="2" fillId="0" borderId="0" xfId="0" applyFont="1" applyBorder="1" applyAlignment="1">
      <alignment wrapText="1"/>
    </xf>
    <xf numFmtId="0" fontId="1" fillId="0" borderId="0" xfId="0" applyFont="1" applyBorder="1" applyAlignment="1">
      <alignment horizontal="center" vertical="center" wrapText="1"/>
    </xf>
    <xf numFmtId="0" fontId="1" fillId="0" borderId="0" xfId="0" applyFont="1" applyBorder="1" applyAlignment="1">
      <alignment vertical="top"/>
    </xf>
    <xf numFmtId="0" fontId="1" fillId="0" borderId="0" xfId="0" applyFont="1" applyBorder="1" applyAlignment="1">
      <alignment horizontal="center" wrapText="1"/>
    </xf>
    <xf numFmtId="0" fontId="1" fillId="0" borderId="0" xfId="0" applyFont="1" applyBorder="1" applyAlignment="1">
      <alignment horizontal="left" wrapText="1"/>
    </xf>
    <xf numFmtId="0" fontId="1" fillId="0" borderId="0" xfId="0" applyFont="1" applyBorder="1" applyAlignment="1">
      <alignment horizontal="center"/>
    </xf>
    <xf numFmtId="0" fontId="1" fillId="0" borderId="0" xfId="0" applyFont="1" applyBorder="1" applyAlignment="1">
      <alignment/>
    </xf>
    <xf numFmtId="0" fontId="1" fillId="0" borderId="0" xfId="0" applyFont="1" applyBorder="1" applyAlignment="1">
      <alignment horizontal="center" vertical="center"/>
    </xf>
    <xf numFmtId="0" fontId="2" fillId="0" borderId="0" xfId="0" applyFont="1" applyBorder="1" applyAlignment="1">
      <alignment/>
    </xf>
    <xf numFmtId="0" fontId="1" fillId="0" borderId="0" xfId="0" applyFont="1" applyAlignment="1">
      <alignment vertical="center" wrapText="1"/>
    </xf>
    <xf numFmtId="0" fontId="2" fillId="0" borderId="0" xfId="0" applyFont="1" applyAlignment="1">
      <alignment vertical="center" wrapText="1"/>
    </xf>
    <xf numFmtId="0" fontId="1" fillId="0" borderId="0" xfId="0" applyFont="1" applyBorder="1" applyAlignment="1">
      <alignment horizontal="left" vertical="center" wrapText="1"/>
    </xf>
    <xf numFmtId="0" fontId="26" fillId="0" borderId="0" xfId="0" applyFont="1" applyBorder="1" applyAlignment="1">
      <alignment horizontal="left" vertical="center" wrapText="1"/>
    </xf>
    <xf numFmtId="0" fontId="2" fillId="0" borderId="0" xfId="0" applyFont="1" applyBorder="1" applyAlignment="1">
      <alignment vertical="center" wrapText="1"/>
    </xf>
    <xf numFmtId="0" fontId="1" fillId="0" borderId="0" xfId="0" applyFont="1" applyBorder="1" applyAlignment="1">
      <alignment vertical="center" wrapText="1"/>
    </xf>
    <xf numFmtId="0" fontId="1" fillId="0" borderId="0" xfId="0" applyFont="1" applyAlignment="1">
      <alignment horizontal="left" vertical="center" wrapText="1"/>
    </xf>
    <xf numFmtId="0" fontId="2" fillId="0" borderId="0" xfId="0" applyFont="1" applyBorder="1" applyAlignment="1">
      <alignment horizontal="left" vertical="center" wrapText="1"/>
    </xf>
    <xf numFmtId="0" fontId="1" fillId="0" borderId="10" xfId="0" applyFont="1" applyBorder="1" applyAlignment="1">
      <alignment horizontal="left" vertical="center" wrapText="1"/>
    </xf>
    <xf numFmtId="0" fontId="28" fillId="0" borderId="0" xfId="0" applyFont="1" applyBorder="1" applyAlignment="1">
      <alignment/>
    </xf>
    <xf numFmtId="0" fontId="28" fillId="0" borderId="0" xfId="0" applyFont="1" applyBorder="1" applyAlignment="1">
      <alignment horizontal="center" vertical="center" wrapText="1"/>
    </xf>
    <xf numFmtId="0" fontId="28" fillId="0" borderId="0" xfId="0" applyFont="1" applyBorder="1" applyAlignment="1">
      <alignment horizontal="center" vertical="top" wrapText="1"/>
    </xf>
    <xf numFmtId="0" fontId="28" fillId="0" borderId="0" xfId="0" applyFont="1" applyBorder="1" applyAlignment="1">
      <alignment horizontal="left" vertical="top" wrapText="1"/>
    </xf>
    <xf numFmtId="0" fontId="23" fillId="0" borderId="10" xfId="53" applyFont="1" applyBorder="1" applyAlignment="1">
      <alignment horizontal="center" vertical="top" wrapText="1"/>
      <protection/>
    </xf>
    <xf numFmtId="0" fontId="23" fillId="0" borderId="10" xfId="53" applyFont="1" applyBorder="1" applyAlignment="1">
      <alignment horizontal="left" vertical="top" wrapText="1"/>
      <protection/>
    </xf>
    <xf numFmtId="0" fontId="23" fillId="0" borderId="10" xfId="53" applyFont="1" applyBorder="1" applyAlignment="1">
      <alignment horizontal="center" vertical="top"/>
      <protection/>
    </xf>
    <xf numFmtId="0" fontId="1" fillId="0" borderId="0" xfId="0" applyFont="1" applyBorder="1" applyAlignment="1">
      <alignment horizontal="right" wrapText="1"/>
    </xf>
    <xf numFmtId="0" fontId="1" fillId="0" borderId="10" xfId="0" applyFont="1" applyFill="1" applyBorder="1" applyAlignment="1">
      <alignment horizontal="center" vertical="center" wrapText="1"/>
    </xf>
    <xf numFmtId="172" fontId="23" fillId="0" borderId="10" xfId="53" applyNumberFormat="1" applyFont="1" applyBorder="1" applyAlignment="1">
      <alignment horizontal="center" vertical="top"/>
      <protection/>
    </xf>
    <xf numFmtId="3" fontId="1" fillId="0" borderId="10" xfId="0" applyNumberFormat="1" applyFont="1" applyFill="1" applyBorder="1" applyAlignment="1">
      <alignment horizontal="center" vertical="center"/>
    </xf>
    <xf numFmtId="4" fontId="1" fillId="0" borderId="10" xfId="0" applyNumberFormat="1" applyFont="1" applyFill="1" applyBorder="1" applyAlignment="1">
      <alignment horizontal="center" vertical="center"/>
    </xf>
    <xf numFmtId="3" fontId="38" fillId="0" borderId="10" xfId="0" applyNumberFormat="1" applyFont="1" applyFill="1" applyBorder="1" applyAlignment="1">
      <alignment horizontal="center" vertical="center"/>
    </xf>
    <xf numFmtId="175" fontId="1" fillId="0" borderId="10" xfId="0" applyNumberFormat="1" applyFont="1" applyFill="1" applyBorder="1" applyAlignment="1">
      <alignment horizontal="center" vertical="center"/>
    </xf>
    <xf numFmtId="0" fontId="2" fillId="0" borderId="0" xfId="0" applyFont="1" applyFill="1" applyAlignment="1">
      <alignment vertical="center"/>
    </xf>
    <xf numFmtId="0" fontId="1" fillId="0" borderId="0" xfId="0" applyFont="1" applyFill="1" applyAlignment="1">
      <alignment vertical="center"/>
    </xf>
    <xf numFmtId="3" fontId="39" fillId="0" borderId="10" xfId="0" applyNumberFormat="1" applyFont="1" applyFill="1" applyBorder="1" applyAlignment="1">
      <alignment horizontal="center" vertical="center"/>
    </xf>
    <xf numFmtId="3" fontId="40" fillId="0" borderId="10" xfId="0" applyNumberFormat="1" applyFont="1" applyFill="1" applyBorder="1" applyAlignment="1">
      <alignment horizontal="center" vertical="center"/>
    </xf>
    <xf numFmtId="3" fontId="41" fillId="0" borderId="10" xfId="0" applyNumberFormat="1" applyFont="1" applyFill="1" applyBorder="1" applyAlignment="1">
      <alignment horizontal="center" vertical="center"/>
    </xf>
    <xf numFmtId="0" fontId="1" fillId="0" borderId="0" xfId="0" applyFont="1" applyFill="1" applyAlignment="1">
      <alignment/>
    </xf>
    <xf numFmtId="0" fontId="1" fillId="0" borderId="0" xfId="0" applyFont="1" applyFill="1" applyAlignment="1">
      <alignment horizontal="center" vertical="center" wrapText="1"/>
    </xf>
    <xf numFmtId="0" fontId="1" fillId="0" borderId="10" xfId="0" applyFont="1" applyFill="1" applyBorder="1" applyAlignment="1">
      <alignment horizontal="center" vertical="top" wrapText="1"/>
    </xf>
    <xf numFmtId="0" fontId="1" fillId="0" borderId="10" xfId="0" applyFont="1" applyFill="1" applyBorder="1" applyAlignment="1">
      <alignment horizontal="left" vertical="top" wrapText="1"/>
    </xf>
    <xf numFmtId="0" fontId="1" fillId="0" borderId="0" xfId="0" applyFont="1" applyFill="1" applyAlignment="1">
      <alignment vertical="top"/>
    </xf>
    <xf numFmtId="0" fontId="1" fillId="0" borderId="10" xfId="0" applyFont="1" applyFill="1" applyBorder="1" applyAlignment="1">
      <alignment horizontal="center" wrapText="1"/>
    </xf>
    <xf numFmtId="0" fontId="1" fillId="0" borderId="10" xfId="0" applyFont="1" applyFill="1" applyBorder="1" applyAlignment="1">
      <alignment horizontal="left" wrapText="1"/>
    </xf>
    <xf numFmtId="0" fontId="1" fillId="0" borderId="0" xfId="0" applyFont="1" applyFill="1" applyAlignment="1">
      <alignment/>
    </xf>
    <xf numFmtId="0" fontId="26" fillId="0" borderId="10" xfId="0" applyFont="1" applyFill="1" applyBorder="1" applyAlignment="1">
      <alignment horizontal="left" vertical="top" wrapText="1"/>
    </xf>
    <xf numFmtId="0" fontId="3" fillId="0" borderId="0" xfId="0" applyFont="1" applyFill="1" applyAlignment="1">
      <alignment/>
    </xf>
    <xf numFmtId="0" fontId="2" fillId="0" borderId="0" xfId="0" applyFont="1" applyFill="1" applyAlignment="1">
      <alignment/>
    </xf>
    <xf numFmtId="0" fontId="4" fillId="0" borderId="0" xfId="0" applyFont="1" applyAlignment="1">
      <alignment horizontal="center" vertical="center" wrapText="1"/>
    </xf>
    <xf numFmtId="0" fontId="1" fillId="0" borderId="10" xfId="0" applyFont="1" applyBorder="1" applyAlignment="1">
      <alignment horizontal="left" vertical="center" wrapText="1"/>
    </xf>
    <xf numFmtId="0" fontId="36" fillId="0" borderId="10" xfId="42" applyBorder="1" applyAlignment="1">
      <alignment horizontal="left" vertical="center" wrapText="1"/>
    </xf>
    <xf numFmtId="0" fontId="4" fillId="0" borderId="0" xfId="0" applyFont="1" applyFill="1" applyAlignment="1">
      <alignment horizontal="center" wrapText="1"/>
    </xf>
    <xf numFmtId="0" fontId="4" fillId="0" borderId="0" xfId="0" applyFont="1" applyFill="1" applyAlignment="1">
      <alignment horizontal="center"/>
    </xf>
    <xf numFmtId="0" fontId="23" fillId="0" borderId="11" xfId="53" applyFont="1" applyBorder="1" applyAlignment="1">
      <alignment horizontal="center" vertical="center" wrapText="1"/>
      <protection/>
    </xf>
    <xf numFmtId="0" fontId="23" fillId="0" borderId="12" xfId="53" applyFont="1" applyBorder="1" applyAlignment="1">
      <alignment horizontal="center" vertical="center" wrapText="1"/>
      <protection/>
    </xf>
    <xf numFmtId="0" fontId="23" fillId="0" borderId="10" xfId="53" applyFont="1" applyFill="1" applyBorder="1" applyAlignment="1">
      <alignment horizontal="center" vertical="center" wrapText="1"/>
      <protection/>
    </xf>
    <xf numFmtId="0" fontId="4" fillId="0" borderId="0" xfId="0" applyFont="1" applyAlignment="1">
      <alignment horizontal="center" wrapText="1"/>
    </xf>
    <xf numFmtId="0" fontId="23" fillId="0" borderId="10" xfId="53" applyFont="1" applyBorder="1" applyAlignment="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стр.1_5"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Fadeeva.IB@nadym-dobycha.gazprom.ru"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E42"/>
  <sheetViews>
    <sheetView tabSelected="1" zoomScalePageLayoutView="0" workbookViewId="0" topLeftCell="A1">
      <selection activeCell="A1" sqref="A1"/>
    </sheetView>
  </sheetViews>
  <sheetFormatPr defaultColWidth="9.00390625" defaultRowHeight="12.75"/>
  <cols>
    <col min="1" max="1" width="97.875" style="12" customWidth="1"/>
    <col min="2" max="2" width="12.25390625" style="12" customWidth="1"/>
    <col min="3" max="4" width="27.625" style="12" customWidth="1"/>
    <col min="5" max="5" width="24.125" style="12" customWidth="1"/>
    <col min="6" max="16384" width="9.125" style="12" customWidth="1"/>
  </cols>
  <sheetData>
    <row r="1" spans="1:5" ht="63">
      <c r="A1" s="38" t="s">
        <v>153</v>
      </c>
      <c r="E1" s="13"/>
    </row>
    <row r="4" ht="18.75">
      <c r="A4" s="31"/>
    </row>
    <row r="5" ht="18.75">
      <c r="A5" s="31"/>
    </row>
    <row r="6" s="14" customFormat="1" ht="18.75">
      <c r="A6" s="32" t="s">
        <v>141</v>
      </c>
    </row>
    <row r="7" spans="1:5" s="15" customFormat="1" ht="18.75">
      <c r="A7" s="33" t="s">
        <v>142</v>
      </c>
      <c r="B7" s="8"/>
      <c r="C7" s="10"/>
      <c r="D7" s="10"/>
      <c r="E7" s="10"/>
    </row>
    <row r="8" spans="1:5" s="15" customFormat="1" ht="29.25" customHeight="1">
      <c r="A8" s="33" t="s">
        <v>168</v>
      </c>
      <c r="B8" s="8"/>
      <c r="C8" s="10"/>
      <c r="D8" s="10"/>
      <c r="E8" s="10"/>
    </row>
    <row r="9" spans="1:5" s="15" customFormat="1" ht="18.75">
      <c r="A9" s="33" t="s">
        <v>155</v>
      </c>
      <c r="B9" s="8"/>
      <c r="C9" s="10"/>
      <c r="D9" s="10"/>
      <c r="E9" s="10"/>
    </row>
    <row r="10" spans="1:5" s="15" customFormat="1" ht="18.75" hidden="1">
      <c r="A10" s="33" t="s">
        <v>143</v>
      </c>
      <c r="B10" s="8"/>
      <c r="C10" s="10"/>
      <c r="D10" s="10"/>
      <c r="E10" s="10"/>
    </row>
    <row r="11" spans="1:5" s="15" customFormat="1" ht="18.75">
      <c r="A11" s="33" t="s">
        <v>160</v>
      </c>
      <c r="B11" s="8"/>
      <c r="C11" s="10"/>
      <c r="D11" s="10"/>
      <c r="E11" s="10"/>
    </row>
    <row r="12" spans="1:5" s="15" customFormat="1" ht="18.75">
      <c r="A12" s="33" t="s">
        <v>144</v>
      </c>
      <c r="B12" s="8"/>
      <c r="C12" s="10"/>
      <c r="D12" s="10"/>
      <c r="E12" s="10"/>
    </row>
    <row r="13" spans="1:5" s="15" customFormat="1" ht="18.75">
      <c r="A13" s="33"/>
      <c r="B13" s="8"/>
      <c r="C13" s="10"/>
      <c r="D13" s="10"/>
      <c r="E13" s="10"/>
    </row>
    <row r="14" spans="1:5" s="15" customFormat="1" ht="18.75">
      <c r="A14" s="33"/>
      <c r="B14" s="8"/>
      <c r="C14" s="10"/>
      <c r="D14" s="10"/>
      <c r="E14" s="10"/>
    </row>
    <row r="15" spans="1:5" s="15" customFormat="1" ht="18.75">
      <c r="A15" s="34"/>
      <c r="B15" s="8"/>
      <c r="C15" s="10"/>
      <c r="D15" s="10"/>
      <c r="E15" s="10"/>
    </row>
    <row r="16" spans="1:5" s="15" customFormat="1" ht="15.75">
      <c r="A16" s="9"/>
      <c r="B16" s="8"/>
      <c r="C16" s="10"/>
      <c r="D16" s="10"/>
      <c r="E16" s="10"/>
    </row>
    <row r="17" spans="1:5" s="19" customFormat="1" ht="15.75">
      <c r="A17" s="17"/>
      <c r="B17" s="16"/>
      <c r="C17" s="18"/>
      <c r="D17" s="18"/>
      <c r="E17" s="18"/>
    </row>
    <row r="18" spans="1:5" s="15" customFormat="1" ht="15.75">
      <c r="A18" s="9"/>
      <c r="B18" s="8"/>
      <c r="C18" s="20"/>
      <c r="D18" s="20"/>
      <c r="E18" s="20"/>
    </row>
    <row r="19" spans="1:5" s="15" customFormat="1" ht="15.75">
      <c r="A19" s="9"/>
      <c r="B19" s="8"/>
      <c r="C19" s="10"/>
      <c r="D19" s="10"/>
      <c r="E19" s="10"/>
    </row>
    <row r="20" spans="1:5" s="15" customFormat="1" ht="15.75">
      <c r="A20" s="9"/>
      <c r="B20" s="8"/>
      <c r="C20" s="10"/>
      <c r="D20" s="10"/>
      <c r="E20" s="10"/>
    </row>
    <row r="21" spans="1:5" s="15" customFormat="1" ht="15.75">
      <c r="A21" s="9"/>
      <c r="B21" s="8"/>
      <c r="C21" s="10"/>
      <c r="D21" s="10"/>
      <c r="E21" s="10"/>
    </row>
    <row r="22" spans="1:5" s="15" customFormat="1" ht="15.75">
      <c r="A22" s="9"/>
      <c r="B22" s="8"/>
      <c r="C22" s="10"/>
      <c r="D22" s="10"/>
      <c r="E22" s="10"/>
    </row>
    <row r="23" spans="1:5" s="15" customFormat="1" ht="15.75">
      <c r="A23" s="9"/>
      <c r="B23" s="8"/>
      <c r="C23" s="10"/>
      <c r="D23" s="10"/>
      <c r="E23" s="10"/>
    </row>
    <row r="24" spans="1:5" s="15" customFormat="1" ht="15.75">
      <c r="A24" s="9"/>
      <c r="B24" s="8"/>
      <c r="C24" s="10"/>
      <c r="D24" s="10"/>
      <c r="E24" s="10"/>
    </row>
    <row r="25" spans="1:5" s="15" customFormat="1" ht="15.75">
      <c r="A25" s="9"/>
      <c r="B25" s="8"/>
      <c r="C25" s="10"/>
      <c r="D25" s="10"/>
      <c r="E25" s="10"/>
    </row>
    <row r="26" spans="1:5" s="15" customFormat="1" ht="15.75">
      <c r="A26" s="9"/>
      <c r="B26" s="8"/>
      <c r="C26" s="10"/>
      <c r="D26" s="10"/>
      <c r="E26" s="10"/>
    </row>
    <row r="27" spans="1:5" s="15" customFormat="1" ht="15.75">
      <c r="A27" s="9"/>
      <c r="B27" s="8"/>
      <c r="C27" s="10"/>
      <c r="D27" s="10"/>
      <c r="E27" s="10"/>
    </row>
    <row r="28" spans="1:5" s="15" customFormat="1" ht="15.75">
      <c r="A28" s="9"/>
      <c r="B28" s="8"/>
      <c r="C28" s="10"/>
      <c r="D28" s="10"/>
      <c r="E28" s="10"/>
    </row>
    <row r="29" spans="1:5" s="15" customFormat="1" ht="15.75">
      <c r="A29" s="9"/>
      <c r="B29" s="8"/>
      <c r="C29" s="10"/>
      <c r="D29" s="10"/>
      <c r="E29" s="10"/>
    </row>
    <row r="30" spans="1:5" s="15" customFormat="1" ht="15.75">
      <c r="A30" s="9"/>
      <c r="B30" s="8"/>
      <c r="C30" s="10"/>
      <c r="D30" s="10"/>
      <c r="E30" s="10"/>
    </row>
    <row r="31" spans="1:5" s="15" customFormat="1" ht="15.75">
      <c r="A31" s="9"/>
      <c r="B31" s="8"/>
      <c r="C31" s="10"/>
      <c r="D31" s="10"/>
      <c r="E31" s="10"/>
    </row>
    <row r="32" spans="1:5" s="15" customFormat="1" ht="15.75">
      <c r="A32" s="9"/>
      <c r="B32" s="8"/>
      <c r="C32" s="10"/>
      <c r="D32" s="10"/>
      <c r="E32" s="10"/>
    </row>
    <row r="33" spans="1:5" s="15" customFormat="1" ht="15.75">
      <c r="A33" s="11"/>
      <c r="B33" s="8"/>
      <c r="C33" s="10"/>
      <c r="D33" s="10"/>
      <c r="E33" s="10"/>
    </row>
    <row r="34" spans="1:5" s="15" customFormat="1" ht="15.75">
      <c r="A34" s="9"/>
      <c r="B34" s="8"/>
      <c r="C34" s="10"/>
      <c r="D34" s="10"/>
      <c r="E34" s="10"/>
    </row>
    <row r="35" spans="1:5" s="15" customFormat="1" ht="15.75">
      <c r="A35" s="9"/>
      <c r="B35" s="8"/>
      <c r="C35" s="10"/>
      <c r="D35" s="10"/>
      <c r="E35" s="10"/>
    </row>
    <row r="36" spans="1:5" s="15" customFormat="1" ht="15.75">
      <c r="A36" s="9"/>
      <c r="B36" s="8"/>
      <c r="C36" s="10"/>
      <c r="D36" s="10"/>
      <c r="E36" s="10"/>
    </row>
    <row r="37" spans="1:5" s="15" customFormat="1" ht="15.75">
      <c r="A37" s="9"/>
      <c r="B37" s="8"/>
      <c r="C37" s="10"/>
      <c r="D37" s="10"/>
      <c r="E37" s="10"/>
    </row>
    <row r="38" spans="1:5" s="15" customFormat="1" ht="15.75">
      <c r="A38" s="9"/>
      <c r="B38" s="8"/>
      <c r="C38" s="10"/>
      <c r="D38" s="10"/>
      <c r="E38" s="10"/>
    </row>
    <row r="39" spans="1:5" s="15" customFormat="1" ht="15.75">
      <c r="A39" s="9"/>
      <c r="B39" s="8"/>
      <c r="C39" s="10"/>
      <c r="D39" s="10"/>
      <c r="E39" s="10"/>
    </row>
    <row r="40" spans="1:5" s="15" customFormat="1" ht="15.75">
      <c r="A40" s="11"/>
      <c r="B40" s="8"/>
      <c r="C40" s="10"/>
      <c r="D40" s="10"/>
      <c r="E40" s="10"/>
    </row>
    <row r="41" spans="1:5" s="15" customFormat="1" ht="15.75">
      <c r="A41" s="9"/>
      <c r="B41" s="8"/>
      <c r="C41" s="10"/>
      <c r="D41" s="10"/>
      <c r="E41" s="10"/>
    </row>
    <row r="42" spans="1:5" s="15" customFormat="1" ht="15.75">
      <c r="A42" s="9"/>
      <c r="B42" s="8"/>
      <c r="C42" s="10"/>
      <c r="D42" s="10"/>
      <c r="E42" s="10"/>
    </row>
    <row r="43" s="21" customFormat="1" ht="12.75"/>
    <row r="44" s="21" customFormat="1" ht="12.75"/>
    <row r="45" s="21" customFormat="1" ht="12.75"/>
    <row r="46" s="21" customFormat="1" ht="12.75"/>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3:C47"/>
  <sheetViews>
    <sheetView zoomScalePageLayoutView="0" workbookViewId="0" topLeftCell="A1">
      <selection activeCell="B14" sqref="B14:C14"/>
    </sheetView>
  </sheetViews>
  <sheetFormatPr defaultColWidth="9.00390625" defaultRowHeight="12.75"/>
  <cols>
    <col min="1" max="1" width="33.625" style="28" customWidth="1"/>
    <col min="2" max="2" width="15.875" style="22" customWidth="1"/>
    <col min="3" max="3" width="33.625" style="22" customWidth="1"/>
    <col min="4" max="16384" width="9.125" style="22" customWidth="1"/>
  </cols>
  <sheetData>
    <row r="3" spans="1:3" ht="16.5">
      <c r="A3" s="61" t="s">
        <v>130</v>
      </c>
      <c r="B3" s="61"/>
      <c r="C3" s="61"/>
    </row>
    <row r="5" spans="1:3" ht="51" customHeight="1">
      <c r="A5" s="30" t="s">
        <v>131</v>
      </c>
      <c r="B5" s="62" t="s">
        <v>161</v>
      </c>
      <c r="C5" s="62"/>
    </row>
    <row r="6" spans="1:3" s="2" customFormat="1" ht="15.75">
      <c r="A6" s="30" t="s">
        <v>132</v>
      </c>
      <c r="B6" s="62" t="s">
        <v>162</v>
      </c>
      <c r="C6" s="62"/>
    </row>
    <row r="7" spans="1:3" ht="15.75">
      <c r="A7" s="30" t="s">
        <v>133</v>
      </c>
      <c r="B7" s="62" t="s">
        <v>163</v>
      </c>
      <c r="C7" s="62"/>
    </row>
    <row r="8" spans="1:3" ht="15.75">
      <c r="A8" s="30" t="s">
        <v>134</v>
      </c>
      <c r="B8" s="62" t="s">
        <v>163</v>
      </c>
      <c r="C8" s="62"/>
    </row>
    <row r="9" spans="1:3" ht="15.75">
      <c r="A9" s="30" t="s">
        <v>135</v>
      </c>
      <c r="B9" s="62">
        <v>8903019871</v>
      </c>
      <c r="C9" s="62"/>
    </row>
    <row r="10" spans="1:3" ht="15.75">
      <c r="A10" s="30" t="s">
        <v>136</v>
      </c>
      <c r="B10" s="62">
        <v>890343001</v>
      </c>
      <c r="C10" s="62"/>
    </row>
    <row r="11" spans="1:3" ht="15.75">
      <c r="A11" s="30" t="s">
        <v>137</v>
      </c>
      <c r="B11" s="62" t="s">
        <v>164</v>
      </c>
      <c r="C11" s="62"/>
    </row>
    <row r="12" spans="1:3" ht="15.75">
      <c r="A12" s="30" t="s">
        <v>138</v>
      </c>
      <c r="B12" s="63" t="s">
        <v>165</v>
      </c>
      <c r="C12" s="62"/>
    </row>
    <row r="13" spans="1:3" ht="15.75">
      <c r="A13" s="30" t="s">
        <v>139</v>
      </c>
      <c r="B13" s="62" t="s">
        <v>166</v>
      </c>
      <c r="C13" s="62"/>
    </row>
    <row r="14" spans="1:3" ht="15.75">
      <c r="A14" s="30" t="s">
        <v>140</v>
      </c>
      <c r="B14" s="62" t="s">
        <v>167</v>
      </c>
      <c r="C14" s="62"/>
    </row>
    <row r="15" spans="1:3" ht="15.75">
      <c r="A15" s="24"/>
      <c r="B15" s="14"/>
      <c r="C15" s="14"/>
    </row>
    <row r="16" spans="1:3" ht="15.75">
      <c r="A16" s="24"/>
      <c r="B16" s="14"/>
      <c r="C16" s="14"/>
    </row>
    <row r="17" spans="1:3" ht="15.75">
      <c r="A17" s="24"/>
      <c r="B17" s="14"/>
      <c r="C17" s="14"/>
    </row>
    <row r="18" spans="1:3" ht="15.75">
      <c r="A18" s="24"/>
      <c r="B18" s="14"/>
      <c r="C18" s="14"/>
    </row>
    <row r="19" spans="1:3" ht="15.75">
      <c r="A19" s="24"/>
      <c r="B19" s="14"/>
      <c r="C19" s="14"/>
    </row>
    <row r="20" spans="1:3" ht="15.75">
      <c r="A20" s="24"/>
      <c r="B20" s="14"/>
      <c r="C20" s="14"/>
    </row>
    <row r="21" spans="1:3" ht="15.75">
      <c r="A21" s="24"/>
      <c r="B21" s="14"/>
      <c r="C21" s="14"/>
    </row>
    <row r="22" spans="1:3" ht="15.75">
      <c r="A22" s="24"/>
      <c r="B22" s="14"/>
      <c r="C22" s="14"/>
    </row>
    <row r="23" spans="1:3" ht="15.75">
      <c r="A23" s="24"/>
      <c r="B23" s="14"/>
      <c r="C23" s="14"/>
    </row>
    <row r="24" spans="1:3" ht="15.75">
      <c r="A24" s="24"/>
      <c r="B24" s="14"/>
      <c r="C24" s="14"/>
    </row>
    <row r="25" spans="1:3" ht="15.75">
      <c r="A25" s="24"/>
      <c r="B25" s="14"/>
      <c r="C25" s="14"/>
    </row>
    <row r="26" spans="1:3" ht="15.75">
      <c r="A26" s="24"/>
      <c r="B26" s="14"/>
      <c r="C26" s="14"/>
    </row>
    <row r="27" spans="1:3" ht="15.75">
      <c r="A27" s="24"/>
      <c r="B27" s="14"/>
      <c r="C27" s="14"/>
    </row>
    <row r="28" spans="1:3" ht="15.75">
      <c r="A28" s="24"/>
      <c r="B28" s="14"/>
      <c r="C28" s="14"/>
    </row>
    <row r="29" spans="1:3" ht="15.75">
      <c r="A29" s="24"/>
      <c r="B29" s="14"/>
      <c r="C29" s="14"/>
    </row>
    <row r="30" spans="1:3" ht="15.75">
      <c r="A30" s="24"/>
      <c r="B30" s="14"/>
      <c r="C30" s="14"/>
    </row>
    <row r="31" spans="1:3" ht="15.75">
      <c r="A31" s="24"/>
      <c r="B31" s="14"/>
      <c r="C31" s="14"/>
    </row>
    <row r="32" spans="1:3" ht="15.75">
      <c r="A32" s="24"/>
      <c r="B32" s="14"/>
      <c r="C32" s="14"/>
    </row>
    <row r="33" spans="1:3" ht="15.75">
      <c r="A33" s="25"/>
      <c r="B33" s="14"/>
      <c r="C33" s="14"/>
    </row>
    <row r="34" spans="1:3" ht="15.75">
      <c r="A34" s="24"/>
      <c r="B34" s="14"/>
      <c r="C34" s="14"/>
    </row>
    <row r="35" spans="1:3" ht="15.75">
      <c r="A35" s="24"/>
      <c r="B35" s="14"/>
      <c r="C35" s="14"/>
    </row>
    <row r="36" spans="1:3" ht="15.75">
      <c r="A36" s="24"/>
      <c r="B36" s="14"/>
      <c r="C36" s="14"/>
    </row>
    <row r="37" spans="1:3" ht="15.75">
      <c r="A37" s="24"/>
      <c r="B37" s="14"/>
      <c r="C37" s="14"/>
    </row>
    <row r="38" spans="1:3" ht="15.75">
      <c r="A38" s="24"/>
      <c r="B38" s="14"/>
      <c r="C38" s="14"/>
    </row>
    <row r="39" spans="1:3" ht="15.75">
      <c r="A39" s="24"/>
      <c r="B39" s="14"/>
      <c r="C39" s="14"/>
    </row>
    <row r="40" spans="1:3" ht="15.75">
      <c r="A40" s="25"/>
      <c r="B40" s="14"/>
      <c r="C40" s="14"/>
    </row>
    <row r="41" spans="1:3" ht="15.75">
      <c r="A41" s="24"/>
      <c r="B41" s="14"/>
      <c r="C41" s="14"/>
    </row>
    <row r="42" spans="1:3" ht="15.75">
      <c r="A42" s="24"/>
      <c r="B42" s="14"/>
      <c r="C42" s="14"/>
    </row>
    <row r="43" spans="1:3" s="23" customFormat="1" ht="12.75">
      <c r="A43" s="29"/>
      <c r="B43" s="26"/>
      <c r="C43" s="26"/>
    </row>
    <row r="44" spans="1:3" s="23" customFormat="1" ht="12.75">
      <c r="A44" s="29"/>
      <c r="B44" s="26"/>
      <c r="C44" s="26"/>
    </row>
    <row r="45" spans="1:3" s="23" customFormat="1" ht="12.75">
      <c r="A45" s="29"/>
      <c r="B45" s="26"/>
      <c r="C45" s="26"/>
    </row>
    <row r="46" spans="1:3" s="23" customFormat="1" ht="12.75">
      <c r="A46" s="29"/>
      <c r="B46" s="26"/>
      <c r="C46" s="26"/>
    </row>
    <row r="47" spans="1:3" ht="15.75">
      <c r="A47" s="24"/>
      <c r="B47" s="27"/>
      <c r="C47" s="27"/>
    </row>
  </sheetData>
  <sheetProtection/>
  <mergeCells count="11">
    <mergeCell ref="B10:C10"/>
    <mergeCell ref="B11:C11"/>
    <mergeCell ref="B12:C12"/>
    <mergeCell ref="B13:C13"/>
    <mergeCell ref="B14:C14"/>
    <mergeCell ref="A3:C3"/>
    <mergeCell ref="B5:C5"/>
    <mergeCell ref="B6:C6"/>
    <mergeCell ref="B7:C7"/>
    <mergeCell ref="B8:C8"/>
    <mergeCell ref="B9:C9"/>
  </mergeCells>
  <hyperlinks>
    <hyperlink ref="B12" r:id="rId1" display="Fadeeva.IB@nadym-dobycha.gazprom.ru"/>
  </hyperlinks>
  <printOptions/>
  <pageMargins left="0.7" right="0.7" top="0.75" bottom="0.75" header="0.3" footer="0.3"/>
  <pageSetup horizontalDpi="600" verticalDpi="600" orientation="portrait" paperSize="9" r:id="rId2"/>
</worksheet>
</file>

<file path=xl/worksheets/sheet3.xml><?xml version="1.0" encoding="utf-8"?>
<worksheet xmlns="http://schemas.openxmlformats.org/spreadsheetml/2006/main" xmlns:r="http://schemas.openxmlformats.org/officeDocument/2006/relationships">
  <dimension ref="A3:H45"/>
  <sheetViews>
    <sheetView view="pageBreakPreview" zoomScaleSheetLayoutView="100" zoomScalePageLayoutView="0" workbookViewId="0" topLeftCell="A1">
      <selection activeCell="C54" sqref="C54"/>
    </sheetView>
  </sheetViews>
  <sheetFormatPr defaultColWidth="9.00390625" defaultRowHeight="12.75"/>
  <cols>
    <col min="1" max="1" width="6.625" style="50" customWidth="1"/>
    <col min="2" max="2" width="31.00390625" style="50" customWidth="1"/>
    <col min="3" max="3" width="11.00390625" style="46" customWidth="1"/>
    <col min="4" max="4" width="15.125" style="46" customWidth="1"/>
    <col min="5" max="5" width="13.75390625" style="46" customWidth="1"/>
    <col min="6" max="6" width="16.125" style="46" customWidth="1"/>
    <col min="7" max="8" width="15.375" style="50" customWidth="1"/>
    <col min="9" max="16384" width="9.125" style="50" customWidth="1"/>
  </cols>
  <sheetData>
    <row r="1" ht="15.75"/>
    <row r="2" ht="15.75"/>
    <row r="3" spans="1:6" ht="16.5">
      <c r="A3" s="64" t="s">
        <v>154</v>
      </c>
      <c r="B3" s="65"/>
      <c r="C3" s="65"/>
      <c r="D3" s="65"/>
      <c r="E3" s="65"/>
      <c r="F3" s="65"/>
    </row>
    <row r="4" ht="15.75"/>
    <row r="5" ht="15.75"/>
    <row r="6" spans="1:8" s="51" customFormat="1" ht="111" customHeight="1">
      <c r="A6" s="39" t="s">
        <v>22</v>
      </c>
      <c r="B6" s="39" t="s">
        <v>0</v>
      </c>
      <c r="C6" s="39" t="s">
        <v>1</v>
      </c>
      <c r="D6" s="39" t="s">
        <v>146</v>
      </c>
      <c r="E6" s="39" t="s">
        <v>85</v>
      </c>
      <c r="F6" s="39" t="s">
        <v>158</v>
      </c>
      <c r="G6" s="39" t="s">
        <v>157</v>
      </c>
      <c r="H6" s="39" t="s">
        <v>156</v>
      </c>
    </row>
    <row r="7" spans="1:8" s="54" customFormat="1" ht="42" customHeight="1">
      <c r="A7" s="52" t="s">
        <v>2</v>
      </c>
      <c r="B7" s="53" t="s">
        <v>86</v>
      </c>
      <c r="C7" s="39"/>
      <c r="D7" s="41"/>
      <c r="E7" s="41"/>
      <c r="F7" s="41"/>
      <c r="G7" s="41"/>
      <c r="H7" s="41"/>
    </row>
    <row r="8" spans="1:8" s="54" customFormat="1" ht="33" customHeight="1">
      <c r="A8" s="52" t="s">
        <v>3</v>
      </c>
      <c r="B8" s="53" t="s">
        <v>87</v>
      </c>
      <c r="C8" s="39" t="s">
        <v>4</v>
      </c>
      <c r="D8" s="41">
        <v>3488</v>
      </c>
      <c r="E8" s="48">
        <f>66.09/2*3!F13+66.09/2*3!G13</f>
        <v>4277.60916</v>
      </c>
      <c r="F8" s="41">
        <f>116.77/2*3!H13+116.77/2*3!I13</f>
        <v>14309.696419999998</v>
      </c>
      <c r="G8" s="41">
        <f>116.77/2*3!J13+116.77/2*3!K13</f>
        <v>19568.43337</v>
      </c>
      <c r="H8" s="41">
        <f>116.77/2*3!L13+116.77/2*3!M13</f>
        <v>19017.570894999997</v>
      </c>
    </row>
    <row r="9" spans="1:8" s="54" customFormat="1" ht="31.5" customHeight="1">
      <c r="A9" s="52" t="s">
        <v>5</v>
      </c>
      <c r="B9" s="53" t="s">
        <v>88</v>
      </c>
      <c r="C9" s="39" t="s">
        <v>4</v>
      </c>
      <c r="D9" s="41">
        <v>-4969</v>
      </c>
      <c r="E9" s="48">
        <f>E8*E13%</f>
        <v>29.94326412</v>
      </c>
      <c r="F9" s="48">
        <f>F8*F13%</f>
        <v>42.92908926</v>
      </c>
      <c r="G9" s="48">
        <f>G8*G13%</f>
        <v>58.705300109999996</v>
      </c>
      <c r="H9" s="48">
        <f>H8*H13%</f>
        <v>57.052712684999996</v>
      </c>
    </row>
    <row r="10" spans="1:8" s="54" customFormat="1" ht="59.25" customHeight="1">
      <c r="A10" s="52" t="s">
        <v>6</v>
      </c>
      <c r="B10" s="53" t="s">
        <v>89</v>
      </c>
      <c r="C10" s="39" t="s">
        <v>4</v>
      </c>
      <c r="D10" s="47">
        <f aca="true" t="shared" si="0" ref="D10:F11">D9</f>
        <v>-4969</v>
      </c>
      <c r="E10" s="47">
        <f t="shared" si="0"/>
        <v>29.94326412</v>
      </c>
      <c r="F10" s="47">
        <f t="shared" si="0"/>
        <v>42.92908926</v>
      </c>
      <c r="G10" s="47">
        <f>G9</f>
        <v>58.705300109999996</v>
      </c>
      <c r="H10" s="47">
        <f>H9</f>
        <v>57.052712684999996</v>
      </c>
    </row>
    <row r="11" spans="1:8" s="54" customFormat="1" ht="27.75" customHeight="1">
      <c r="A11" s="52" t="s">
        <v>90</v>
      </c>
      <c r="B11" s="53" t="s">
        <v>7</v>
      </c>
      <c r="C11" s="39" t="s">
        <v>4</v>
      </c>
      <c r="D11" s="47">
        <f t="shared" si="0"/>
        <v>-4969</v>
      </c>
      <c r="E11" s="47">
        <f t="shared" si="0"/>
        <v>29.94326412</v>
      </c>
      <c r="F11" s="47">
        <f t="shared" si="0"/>
        <v>42.92908926</v>
      </c>
      <c r="G11" s="47">
        <f>G10</f>
        <v>58.705300109999996</v>
      </c>
      <c r="H11" s="47">
        <f>H10</f>
        <v>57.052712684999996</v>
      </c>
    </row>
    <row r="12" spans="1:8" s="54" customFormat="1" ht="41.25" customHeight="1">
      <c r="A12" s="52" t="s">
        <v>8</v>
      </c>
      <c r="B12" s="53" t="s">
        <v>91</v>
      </c>
      <c r="C12" s="39"/>
      <c r="D12" s="41"/>
      <c r="E12" s="41"/>
      <c r="F12" s="41"/>
      <c r="G12" s="41"/>
      <c r="H12" s="41"/>
    </row>
    <row r="13" spans="1:8" s="54" customFormat="1" ht="94.5">
      <c r="A13" s="52" t="s">
        <v>9</v>
      </c>
      <c r="B13" s="53" t="s">
        <v>92</v>
      </c>
      <c r="C13" s="39" t="s">
        <v>10</v>
      </c>
      <c r="D13" s="48">
        <f>D11/D8*100</f>
        <v>-142.4598623853211</v>
      </c>
      <c r="E13" s="42">
        <v>0.7</v>
      </c>
      <c r="F13" s="42">
        <v>0.3</v>
      </c>
      <c r="G13" s="42">
        <v>0.3</v>
      </c>
      <c r="H13" s="42">
        <v>0.3</v>
      </c>
    </row>
    <row r="14" spans="1:8" s="54" customFormat="1" ht="58.5" customHeight="1">
      <c r="A14" s="52" t="s">
        <v>11</v>
      </c>
      <c r="B14" s="53" t="s">
        <v>93</v>
      </c>
      <c r="C14" s="39"/>
      <c r="D14" s="41"/>
      <c r="E14" s="41"/>
      <c r="F14" s="41"/>
      <c r="G14" s="41"/>
      <c r="H14" s="41"/>
    </row>
    <row r="15" spans="1:8" s="54" customFormat="1" ht="60.75" customHeight="1">
      <c r="A15" s="52" t="s">
        <v>12</v>
      </c>
      <c r="B15" s="53" t="s">
        <v>94</v>
      </c>
      <c r="C15" s="39" t="s">
        <v>29</v>
      </c>
      <c r="D15" s="41" t="s">
        <v>145</v>
      </c>
      <c r="E15" s="41" t="s">
        <v>145</v>
      </c>
      <c r="F15" s="41" t="s">
        <v>145</v>
      </c>
      <c r="G15" s="41" t="s">
        <v>145</v>
      </c>
      <c r="H15" s="41" t="s">
        <v>145</v>
      </c>
    </row>
    <row r="16" spans="1:8" s="54" customFormat="1" ht="39.75" customHeight="1">
      <c r="A16" s="52" t="s">
        <v>13</v>
      </c>
      <c r="B16" s="53" t="s">
        <v>95</v>
      </c>
      <c r="C16" s="39" t="s">
        <v>96</v>
      </c>
      <c r="D16" s="41" t="s">
        <v>145</v>
      </c>
      <c r="E16" s="41" t="s">
        <v>145</v>
      </c>
      <c r="F16" s="41" t="s">
        <v>145</v>
      </c>
      <c r="G16" s="41" t="s">
        <v>145</v>
      </c>
      <c r="H16" s="41" t="s">
        <v>145</v>
      </c>
    </row>
    <row r="17" spans="1:8" s="57" customFormat="1" ht="24.75" customHeight="1">
      <c r="A17" s="55" t="s">
        <v>64</v>
      </c>
      <c r="B17" s="56" t="s">
        <v>97</v>
      </c>
      <c r="C17" s="39" t="s">
        <v>29</v>
      </c>
      <c r="D17" s="41" t="s">
        <v>145</v>
      </c>
      <c r="E17" s="41" t="s">
        <v>145</v>
      </c>
      <c r="F17" s="41" t="s">
        <v>145</v>
      </c>
      <c r="G17" s="41" t="s">
        <v>145</v>
      </c>
      <c r="H17" s="41" t="s">
        <v>145</v>
      </c>
    </row>
    <row r="18" spans="1:8" s="54" customFormat="1" ht="60" customHeight="1">
      <c r="A18" s="52" t="s">
        <v>98</v>
      </c>
      <c r="B18" s="53" t="s">
        <v>99</v>
      </c>
      <c r="C18" s="39" t="s">
        <v>100</v>
      </c>
      <c r="D18" s="42">
        <v>4457.813</v>
      </c>
      <c r="E18" s="42">
        <v>5600.37</v>
      </c>
      <c r="F18" s="42">
        <v>4604.3</v>
      </c>
      <c r="G18" s="42">
        <f>F18</f>
        <v>4604.3</v>
      </c>
      <c r="H18" s="42">
        <f>F18</f>
        <v>4604.3</v>
      </c>
    </row>
    <row r="19" spans="1:8" s="54" customFormat="1" ht="76.5" customHeight="1">
      <c r="A19" s="52" t="s">
        <v>101</v>
      </c>
      <c r="B19" s="53" t="s">
        <v>102</v>
      </c>
      <c r="C19" s="39" t="s">
        <v>14</v>
      </c>
      <c r="D19" s="41" t="s">
        <v>145</v>
      </c>
      <c r="E19" s="41" t="s">
        <v>145</v>
      </c>
      <c r="F19" s="41" t="s">
        <v>145</v>
      </c>
      <c r="G19" s="41" t="s">
        <v>145</v>
      </c>
      <c r="H19" s="41" t="s">
        <v>145</v>
      </c>
    </row>
    <row r="20" spans="1:8" s="54" customFormat="1" ht="31.5">
      <c r="A20" s="52" t="s">
        <v>103</v>
      </c>
      <c r="B20" s="53" t="s">
        <v>149</v>
      </c>
      <c r="C20" s="39" t="s">
        <v>10</v>
      </c>
      <c r="D20" s="42">
        <v>4.04</v>
      </c>
      <c r="E20" s="42">
        <v>4</v>
      </c>
      <c r="F20" s="42">
        <v>4.93</v>
      </c>
      <c r="G20" s="42">
        <f>F20</f>
        <v>4.93</v>
      </c>
      <c r="H20" s="42">
        <f>F20</f>
        <v>4.93</v>
      </c>
    </row>
    <row r="21" spans="1:8" s="54" customFormat="1" ht="73.5" customHeight="1" hidden="1">
      <c r="A21" s="52" t="s">
        <v>104</v>
      </c>
      <c r="B21" s="53" t="s">
        <v>105</v>
      </c>
      <c r="C21" s="39"/>
      <c r="D21" s="41" t="s">
        <v>145</v>
      </c>
      <c r="E21" s="41" t="s">
        <v>145</v>
      </c>
      <c r="F21" s="41" t="s">
        <v>145</v>
      </c>
      <c r="G21" s="41" t="s">
        <v>145</v>
      </c>
      <c r="H21" s="41" t="s">
        <v>145</v>
      </c>
    </row>
    <row r="22" spans="1:8" s="54" customFormat="1" ht="87" customHeight="1" hidden="1">
      <c r="A22" s="52" t="s">
        <v>106</v>
      </c>
      <c r="B22" s="53" t="s">
        <v>107</v>
      </c>
      <c r="C22" s="39" t="s">
        <v>96</v>
      </c>
      <c r="D22" s="41" t="s">
        <v>145</v>
      </c>
      <c r="E22" s="41" t="s">
        <v>145</v>
      </c>
      <c r="F22" s="41" t="s">
        <v>145</v>
      </c>
      <c r="G22" s="41" t="s">
        <v>145</v>
      </c>
      <c r="H22" s="41" t="s">
        <v>145</v>
      </c>
    </row>
    <row r="23" spans="1:8" s="54" customFormat="1" ht="72" customHeight="1">
      <c r="A23" s="52" t="s">
        <v>15</v>
      </c>
      <c r="B23" s="53" t="s">
        <v>108</v>
      </c>
      <c r="C23" s="39" t="s">
        <v>4</v>
      </c>
      <c r="D23" s="41">
        <v>656641</v>
      </c>
      <c r="E23" s="41">
        <v>375166</v>
      </c>
      <c r="F23" s="41">
        <v>820035</v>
      </c>
      <c r="G23" s="41">
        <v>723152</v>
      </c>
      <c r="H23" s="41">
        <v>776591</v>
      </c>
    </row>
    <row r="24" spans="1:8" s="54" customFormat="1" ht="112.5">
      <c r="A24" s="52" t="s">
        <v>61</v>
      </c>
      <c r="B24" s="53" t="s">
        <v>150</v>
      </c>
      <c r="C24" s="39" t="s">
        <v>4</v>
      </c>
      <c r="D24" s="43">
        <f>D23-D29</f>
        <v>474476</v>
      </c>
      <c r="E24" s="43">
        <f>E23-E29</f>
        <v>362019.7</v>
      </c>
      <c r="F24" s="43">
        <f>F23-F29</f>
        <v>643960</v>
      </c>
      <c r="G24" s="43">
        <f>G23-G29</f>
        <v>540034</v>
      </c>
      <c r="H24" s="43">
        <f>H23-H29</f>
        <v>586148</v>
      </c>
    </row>
    <row r="25" spans="1:8" s="54" customFormat="1" ht="27" customHeight="1">
      <c r="A25" s="52"/>
      <c r="B25" s="53" t="s">
        <v>23</v>
      </c>
      <c r="C25" s="39"/>
      <c r="D25" s="41"/>
      <c r="E25" s="41"/>
      <c r="F25" s="41"/>
      <c r="G25" s="41"/>
      <c r="H25" s="41"/>
    </row>
    <row r="26" spans="1:8" s="54" customFormat="1" ht="27" customHeight="1">
      <c r="A26" s="52"/>
      <c r="B26" s="53" t="s">
        <v>109</v>
      </c>
      <c r="C26" s="39"/>
      <c r="D26" s="41">
        <v>54123</v>
      </c>
      <c r="E26" s="41">
        <v>34683.6</v>
      </c>
      <c r="F26" s="41">
        <v>62765</v>
      </c>
      <c r="G26" s="41">
        <v>65276</v>
      </c>
      <c r="H26" s="41">
        <v>67887</v>
      </c>
    </row>
    <row r="27" spans="1:8" s="54" customFormat="1" ht="27" customHeight="1">
      <c r="A27" s="52"/>
      <c r="B27" s="53" t="s">
        <v>110</v>
      </c>
      <c r="C27" s="39"/>
      <c r="D27" s="41"/>
      <c r="E27" s="41"/>
      <c r="F27" s="41">
        <v>25515</v>
      </c>
      <c r="G27" s="41">
        <v>7464</v>
      </c>
      <c r="H27" s="41">
        <v>35238</v>
      </c>
    </row>
    <row r="28" spans="1:8" s="54" customFormat="1" ht="27" customHeight="1">
      <c r="A28" s="52"/>
      <c r="B28" s="53" t="s">
        <v>111</v>
      </c>
      <c r="C28" s="39"/>
      <c r="D28" s="41">
        <v>2658</v>
      </c>
      <c r="E28" s="41">
        <v>4274.1</v>
      </c>
      <c r="F28" s="41">
        <v>3611</v>
      </c>
      <c r="G28" s="41">
        <v>3755</v>
      </c>
      <c r="H28" s="41">
        <v>3905</v>
      </c>
    </row>
    <row r="29" spans="1:8" s="54" customFormat="1" ht="85.5" customHeight="1">
      <c r="A29" s="52" t="s">
        <v>57</v>
      </c>
      <c r="B29" s="53" t="s">
        <v>112</v>
      </c>
      <c r="C29" s="39" t="s">
        <v>4</v>
      </c>
      <c r="D29" s="49">
        <v>182165</v>
      </c>
      <c r="E29" s="41">
        <v>13146.3</v>
      </c>
      <c r="F29" s="41">
        <v>176075</v>
      </c>
      <c r="G29" s="41">
        <v>183118</v>
      </c>
      <c r="H29" s="41">
        <v>190443</v>
      </c>
    </row>
    <row r="30" spans="1:8" s="54" customFormat="1" ht="60.75" customHeight="1" hidden="1">
      <c r="A30" s="52" t="s">
        <v>54</v>
      </c>
      <c r="B30" s="53" t="s">
        <v>113</v>
      </c>
      <c r="C30" s="39" t="s">
        <v>4</v>
      </c>
      <c r="D30" s="41" t="s">
        <v>145</v>
      </c>
      <c r="E30" s="41" t="s">
        <v>145</v>
      </c>
      <c r="F30" s="41" t="s">
        <v>145</v>
      </c>
      <c r="G30" s="41" t="s">
        <v>145</v>
      </c>
      <c r="H30" s="41" t="s">
        <v>145</v>
      </c>
    </row>
    <row r="31" spans="1:8" s="54" customFormat="1" ht="43.5" customHeight="1" hidden="1">
      <c r="A31" s="52" t="s">
        <v>42</v>
      </c>
      <c r="B31" s="53" t="s">
        <v>114</v>
      </c>
      <c r="C31" s="39" t="s">
        <v>4</v>
      </c>
      <c r="D31" s="41" t="s">
        <v>145</v>
      </c>
      <c r="E31" s="41" t="s">
        <v>145</v>
      </c>
      <c r="F31" s="41" t="s">
        <v>145</v>
      </c>
      <c r="G31" s="41" t="s">
        <v>145</v>
      </c>
      <c r="H31" s="41" t="s">
        <v>145</v>
      </c>
    </row>
    <row r="32" spans="1:8" s="54" customFormat="1" ht="70.5" customHeight="1" hidden="1">
      <c r="A32" s="52" t="s">
        <v>40</v>
      </c>
      <c r="B32" s="53" t="s">
        <v>115</v>
      </c>
      <c r="C32" s="39"/>
      <c r="D32" s="41" t="s">
        <v>145</v>
      </c>
      <c r="E32" s="41" t="s">
        <v>145</v>
      </c>
      <c r="F32" s="41" t="s">
        <v>145</v>
      </c>
      <c r="G32" s="41" t="s">
        <v>145</v>
      </c>
      <c r="H32" s="41" t="s">
        <v>145</v>
      </c>
    </row>
    <row r="33" spans="1:8" s="54" customFormat="1" ht="30.75" customHeight="1">
      <c r="A33" s="52" t="s">
        <v>34</v>
      </c>
      <c r="B33" s="53" t="s">
        <v>117</v>
      </c>
      <c r="C33" s="39" t="s">
        <v>118</v>
      </c>
      <c r="D33" s="41">
        <v>2636</v>
      </c>
      <c r="E33" s="41">
        <v>2636</v>
      </c>
      <c r="F33" s="41">
        <v>2636</v>
      </c>
      <c r="G33" s="41">
        <f>F33</f>
        <v>2636</v>
      </c>
      <c r="H33" s="41">
        <f>F33</f>
        <v>2636</v>
      </c>
    </row>
    <row r="34" spans="1:8" s="54" customFormat="1" ht="50.25">
      <c r="A34" s="52" t="s">
        <v>152</v>
      </c>
      <c r="B34" s="53" t="s">
        <v>151</v>
      </c>
      <c r="C34" s="39" t="s">
        <v>119</v>
      </c>
      <c r="D34" s="48">
        <f>D23/D33</f>
        <v>249.10508345978755</v>
      </c>
      <c r="E34" s="48">
        <f>E23/E33</f>
        <v>142.32397572078906</v>
      </c>
      <c r="F34" s="48">
        <f>F23/F33</f>
        <v>311.09066767830046</v>
      </c>
      <c r="G34" s="48">
        <f>G23/G33</f>
        <v>274.3368740515933</v>
      </c>
      <c r="H34" s="48">
        <f>H23/H33</f>
        <v>294.60963581183614</v>
      </c>
    </row>
    <row r="35" spans="1:8" s="54" customFormat="1" ht="87" customHeight="1">
      <c r="A35" s="52" t="s">
        <v>16</v>
      </c>
      <c r="B35" s="53" t="s">
        <v>17</v>
      </c>
      <c r="C35" s="39"/>
      <c r="D35" s="41"/>
      <c r="E35" s="41"/>
      <c r="F35" s="41"/>
      <c r="G35" s="41"/>
      <c r="H35" s="41"/>
    </row>
    <row r="36" spans="1:8" s="54" customFormat="1" ht="41.25" customHeight="1">
      <c r="A36" s="52" t="s">
        <v>120</v>
      </c>
      <c r="B36" s="53" t="s">
        <v>18</v>
      </c>
      <c r="C36" s="39" t="s">
        <v>19</v>
      </c>
      <c r="D36" s="49">
        <v>36</v>
      </c>
      <c r="E36" s="41">
        <v>38.5</v>
      </c>
      <c r="F36" s="41">
        <v>40</v>
      </c>
      <c r="G36" s="47">
        <f>F36</f>
        <v>40</v>
      </c>
      <c r="H36" s="47">
        <f>F36</f>
        <v>40</v>
      </c>
    </row>
    <row r="37" spans="1:8" s="54" customFormat="1" ht="47.25" hidden="1">
      <c r="A37" s="52" t="s">
        <v>121</v>
      </c>
      <c r="B37" s="53" t="s">
        <v>20</v>
      </c>
      <c r="C37" s="39" t="s">
        <v>122</v>
      </c>
      <c r="D37" s="44">
        <f>D26/D36/12</f>
        <v>125.28472222222223</v>
      </c>
      <c r="E37" s="44">
        <f>E26/E36/12</f>
        <v>75.07272727272728</v>
      </c>
      <c r="F37" s="44">
        <f>F26/F36/12</f>
        <v>130.76041666666666</v>
      </c>
      <c r="G37" s="44">
        <f>G26/G36/12</f>
        <v>135.99166666666667</v>
      </c>
      <c r="H37" s="44">
        <f>H26/H36/12</f>
        <v>141.43125</v>
      </c>
    </row>
    <row r="38" spans="1:6" s="54" customFormat="1" ht="59.25" customHeight="1" hidden="1">
      <c r="A38" s="52" t="s">
        <v>123</v>
      </c>
      <c r="B38" s="53" t="s">
        <v>21</v>
      </c>
      <c r="C38" s="39"/>
      <c r="D38" s="41" t="s">
        <v>145</v>
      </c>
      <c r="E38" s="41" t="s">
        <v>145</v>
      </c>
      <c r="F38" s="41" t="s">
        <v>145</v>
      </c>
    </row>
    <row r="39" spans="1:6" s="54" customFormat="1" ht="27" customHeight="1" hidden="1">
      <c r="A39" s="52"/>
      <c r="B39" s="58" t="s">
        <v>116</v>
      </c>
      <c r="C39" s="39"/>
      <c r="D39" s="41"/>
      <c r="E39" s="41"/>
      <c r="F39" s="41"/>
    </row>
    <row r="40" spans="1:6" s="54" customFormat="1" ht="67.5" customHeight="1" hidden="1">
      <c r="A40" s="52"/>
      <c r="B40" s="53" t="s">
        <v>124</v>
      </c>
      <c r="C40" s="39" t="s">
        <v>4</v>
      </c>
      <c r="D40" s="41"/>
      <c r="E40" s="41"/>
      <c r="F40" s="41"/>
    </row>
    <row r="41" spans="1:6" s="54" customFormat="1" ht="68.25" customHeight="1" hidden="1">
      <c r="A41" s="52"/>
      <c r="B41" s="53" t="s">
        <v>125</v>
      </c>
      <c r="C41" s="39" t="s">
        <v>4</v>
      </c>
      <c r="D41" s="41"/>
      <c r="E41" s="41"/>
      <c r="F41" s="41"/>
    </row>
    <row r="42" spans="1:6" s="60" customFormat="1" ht="19.5" customHeight="1" hidden="1">
      <c r="A42" s="59" t="s">
        <v>126</v>
      </c>
      <c r="C42" s="45"/>
      <c r="D42" s="45"/>
      <c r="E42" s="45"/>
      <c r="F42" s="45"/>
    </row>
    <row r="43" spans="1:6" s="60" customFormat="1" ht="15.75" hidden="1">
      <c r="A43" s="59" t="s">
        <v>127</v>
      </c>
      <c r="C43" s="45"/>
      <c r="D43" s="45"/>
      <c r="E43" s="45"/>
      <c r="F43" s="45"/>
    </row>
    <row r="44" spans="1:6" s="60" customFormat="1" ht="15.75" hidden="1">
      <c r="A44" s="59" t="s">
        <v>128</v>
      </c>
      <c r="C44" s="45"/>
      <c r="D44" s="45"/>
      <c r="E44" s="45"/>
      <c r="F44" s="45"/>
    </row>
    <row r="45" spans="1:6" s="60" customFormat="1" ht="15.75" hidden="1">
      <c r="A45" s="59" t="s">
        <v>129</v>
      </c>
      <c r="C45" s="45"/>
      <c r="D45" s="45"/>
      <c r="E45" s="45"/>
      <c r="F45" s="45"/>
    </row>
    <row r="46" ht="15.75" hidden="1"/>
  </sheetData>
  <sheetProtection/>
  <mergeCells count="1">
    <mergeCell ref="A3:F3"/>
  </mergeCells>
  <printOptions/>
  <pageMargins left="0.5905511811023623" right="0" top="0" bottom="0" header="0" footer="0"/>
  <pageSetup horizontalDpi="600" verticalDpi="600" orientation="portrait" paperSize="9" scale="77" r:id="rId3"/>
  <legacyDrawing r:id="rId2"/>
</worksheet>
</file>

<file path=xl/worksheets/sheet4.xml><?xml version="1.0" encoding="utf-8"?>
<worksheet xmlns="http://schemas.openxmlformats.org/spreadsheetml/2006/main" xmlns:r="http://schemas.openxmlformats.org/officeDocument/2006/relationships">
  <dimension ref="A4:M46"/>
  <sheetViews>
    <sheetView view="pageBreakPreview" zoomScaleSheetLayoutView="100" zoomScalePageLayoutView="0" workbookViewId="0" topLeftCell="A1">
      <selection activeCell="L13" sqref="L13"/>
    </sheetView>
  </sheetViews>
  <sheetFormatPr defaultColWidth="9.00390625" defaultRowHeight="12.75"/>
  <cols>
    <col min="1" max="1" width="7.75390625" style="1" customWidth="1"/>
    <col min="2" max="2" width="27.75390625" style="1" customWidth="1"/>
    <col min="3" max="3" width="9.125" style="1" customWidth="1"/>
    <col min="4" max="9" width="9.75390625" style="1" customWidth="1"/>
    <col min="10" max="16384" width="9.125" style="1" customWidth="1"/>
  </cols>
  <sheetData>
    <row r="4" spans="1:9" ht="16.5">
      <c r="A4" s="69" t="s">
        <v>84</v>
      </c>
      <c r="B4" s="69"/>
      <c r="C4" s="69"/>
      <c r="D4" s="69"/>
      <c r="E4" s="69"/>
      <c r="F4" s="69"/>
      <c r="G4" s="69"/>
      <c r="H4" s="69"/>
      <c r="I4" s="69"/>
    </row>
    <row r="7" spans="1:13" s="7" customFormat="1" ht="99" customHeight="1">
      <c r="A7" s="70" t="s">
        <v>22</v>
      </c>
      <c r="B7" s="70" t="s">
        <v>0</v>
      </c>
      <c r="C7" s="70" t="s">
        <v>83</v>
      </c>
      <c r="D7" s="68" t="s">
        <v>82</v>
      </c>
      <c r="E7" s="68"/>
      <c r="F7" s="68" t="s">
        <v>81</v>
      </c>
      <c r="G7" s="68"/>
      <c r="H7" s="66" t="s">
        <v>159</v>
      </c>
      <c r="I7" s="67"/>
      <c r="J7" s="66" t="s">
        <v>157</v>
      </c>
      <c r="K7" s="67"/>
      <c r="L7" s="66" t="s">
        <v>156</v>
      </c>
      <c r="M7" s="67"/>
    </row>
    <row r="8" spans="1:13" s="5" customFormat="1" ht="30" customHeight="1">
      <c r="A8" s="70"/>
      <c r="B8" s="70"/>
      <c r="C8" s="70"/>
      <c r="D8" s="6" t="s">
        <v>80</v>
      </c>
      <c r="E8" s="6" t="s">
        <v>79</v>
      </c>
      <c r="F8" s="6" t="s">
        <v>80</v>
      </c>
      <c r="G8" s="6" t="s">
        <v>79</v>
      </c>
      <c r="H8" s="6" t="s">
        <v>80</v>
      </c>
      <c r="I8" s="6" t="s">
        <v>79</v>
      </c>
      <c r="J8" s="6" t="s">
        <v>80</v>
      </c>
      <c r="K8" s="6" t="s">
        <v>79</v>
      </c>
      <c r="L8" s="6" t="s">
        <v>80</v>
      </c>
      <c r="M8" s="6" t="s">
        <v>79</v>
      </c>
    </row>
    <row r="9" spans="1:13" s="5" customFormat="1" ht="55.5" customHeight="1">
      <c r="A9" s="35" t="s">
        <v>2</v>
      </c>
      <c r="B9" s="36" t="s">
        <v>78</v>
      </c>
      <c r="C9" s="35"/>
      <c r="D9" s="37"/>
      <c r="E9" s="37"/>
      <c r="F9" s="37"/>
      <c r="G9" s="37"/>
      <c r="H9" s="37"/>
      <c r="I9" s="37"/>
      <c r="J9" s="37"/>
      <c r="K9" s="37"/>
      <c r="L9" s="37"/>
      <c r="M9" s="37"/>
    </row>
    <row r="10" spans="1:13" s="5" customFormat="1" ht="39" customHeight="1" hidden="1">
      <c r="A10" s="35" t="s">
        <v>3</v>
      </c>
      <c r="B10" s="36" t="s">
        <v>77</v>
      </c>
      <c r="C10" s="35"/>
      <c r="D10" s="37"/>
      <c r="E10" s="37"/>
      <c r="F10" s="37"/>
      <c r="G10" s="37"/>
      <c r="H10" s="37"/>
      <c r="I10" s="37"/>
      <c r="J10" s="37"/>
      <c r="K10" s="37"/>
      <c r="L10" s="37"/>
      <c r="M10" s="37"/>
    </row>
    <row r="11" spans="1:13" s="5" customFormat="1" ht="173.25" customHeight="1" hidden="1">
      <c r="A11" s="35"/>
      <c r="B11" s="36" t="s">
        <v>76</v>
      </c>
      <c r="C11" s="35" t="s">
        <v>55</v>
      </c>
      <c r="D11" s="37"/>
      <c r="E11" s="37"/>
      <c r="F11" s="37"/>
      <c r="G11" s="37"/>
      <c r="H11" s="37"/>
      <c r="I11" s="37"/>
      <c r="J11" s="37"/>
      <c r="K11" s="37"/>
      <c r="L11" s="37"/>
      <c r="M11" s="37"/>
    </row>
    <row r="12" spans="1:13" s="5" customFormat="1" ht="169.5" customHeight="1" hidden="1">
      <c r="A12" s="35"/>
      <c r="B12" s="36" t="s">
        <v>75</v>
      </c>
      <c r="C12" s="35" t="s">
        <v>65</v>
      </c>
      <c r="D12" s="37"/>
      <c r="E12" s="37"/>
      <c r="F12" s="37"/>
      <c r="G12" s="37"/>
      <c r="H12" s="37"/>
      <c r="I12" s="37"/>
      <c r="J12" s="37"/>
      <c r="K12" s="37"/>
      <c r="L12" s="37"/>
      <c r="M12" s="37"/>
    </row>
    <row r="13" spans="1:13" s="5" customFormat="1" ht="30">
      <c r="A13" s="35" t="s">
        <v>3</v>
      </c>
      <c r="B13" s="36" t="s">
        <v>147</v>
      </c>
      <c r="C13" s="35" t="s">
        <v>148</v>
      </c>
      <c r="D13" s="37">
        <v>61.121</v>
      </c>
      <c r="E13" s="37">
        <v>62.458</v>
      </c>
      <c r="F13" s="37">
        <v>62.458</v>
      </c>
      <c r="G13" s="40">
        <v>66.99</v>
      </c>
      <c r="H13" s="40">
        <v>66.99</v>
      </c>
      <c r="I13" s="40">
        <v>178.102</v>
      </c>
      <c r="J13" s="40">
        <v>178.102</v>
      </c>
      <c r="K13" s="40">
        <v>157.06</v>
      </c>
      <c r="L13" s="40">
        <v>157.06</v>
      </c>
      <c r="M13" s="37">
        <v>168.667</v>
      </c>
    </row>
    <row r="14" spans="1:9" s="5" customFormat="1" ht="39" customHeight="1" hidden="1">
      <c r="A14" s="35" t="s">
        <v>5</v>
      </c>
      <c r="B14" s="36" t="s">
        <v>74</v>
      </c>
      <c r="C14" s="35"/>
      <c r="D14" s="37"/>
      <c r="E14" s="37"/>
      <c r="F14" s="37"/>
      <c r="G14" s="37"/>
      <c r="H14" s="37"/>
      <c r="I14" s="37"/>
    </row>
    <row r="15" spans="1:9" s="5" customFormat="1" ht="25.5" customHeight="1" hidden="1">
      <c r="A15" s="35"/>
      <c r="B15" s="36" t="s">
        <v>73</v>
      </c>
      <c r="C15" s="35"/>
      <c r="D15" s="37"/>
      <c r="E15" s="37"/>
      <c r="F15" s="37"/>
      <c r="G15" s="37"/>
      <c r="H15" s="37"/>
      <c r="I15" s="37"/>
    </row>
    <row r="16" spans="1:9" s="5" customFormat="1" ht="25.5" customHeight="1" hidden="1">
      <c r="A16" s="35"/>
      <c r="B16" s="36" t="s">
        <v>72</v>
      </c>
      <c r="C16" s="35" t="s">
        <v>55</v>
      </c>
      <c r="D16" s="37"/>
      <c r="E16" s="37"/>
      <c r="F16" s="37"/>
      <c r="G16" s="37"/>
      <c r="H16" s="37"/>
      <c r="I16" s="37"/>
    </row>
    <row r="17" spans="1:9" s="5" customFormat="1" ht="38.25" customHeight="1" hidden="1">
      <c r="A17" s="35"/>
      <c r="B17" s="36" t="s">
        <v>71</v>
      </c>
      <c r="C17" s="35" t="s">
        <v>65</v>
      </c>
      <c r="D17" s="37"/>
      <c r="E17" s="37"/>
      <c r="F17" s="37"/>
      <c r="G17" s="37"/>
      <c r="H17" s="37"/>
      <c r="I17" s="37"/>
    </row>
    <row r="18" spans="1:9" s="5" customFormat="1" ht="25.5" customHeight="1" hidden="1">
      <c r="A18" s="35"/>
      <c r="B18" s="36" t="s">
        <v>70</v>
      </c>
      <c r="C18" s="35" t="s">
        <v>65</v>
      </c>
      <c r="D18" s="37"/>
      <c r="E18" s="37"/>
      <c r="F18" s="37"/>
      <c r="G18" s="37"/>
      <c r="H18" s="37"/>
      <c r="I18" s="37"/>
    </row>
    <row r="19" spans="1:9" s="5" customFormat="1" ht="40.5" customHeight="1" hidden="1">
      <c r="A19" s="35" t="s">
        <v>8</v>
      </c>
      <c r="B19" s="36" t="s">
        <v>69</v>
      </c>
      <c r="C19" s="35" t="s">
        <v>65</v>
      </c>
      <c r="D19" s="37"/>
      <c r="E19" s="37"/>
      <c r="F19" s="37"/>
      <c r="G19" s="37"/>
      <c r="H19" s="37"/>
      <c r="I19" s="37"/>
    </row>
    <row r="20" spans="1:9" s="5" customFormat="1" ht="25.5" customHeight="1" hidden="1">
      <c r="A20" s="35" t="s">
        <v>11</v>
      </c>
      <c r="B20" s="36" t="s">
        <v>68</v>
      </c>
      <c r="C20" s="35"/>
      <c r="D20" s="37"/>
      <c r="E20" s="37"/>
      <c r="F20" s="37"/>
      <c r="G20" s="37"/>
      <c r="H20" s="37"/>
      <c r="I20" s="37"/>
    </row>
    <row r="21" spans="1:9" s="5" customFormat="1" ht="54" customHeight="1" hidden="1">
      <c r="A21" s="35" t="s">
        <v>12</v>
      </c>
      <c r="B21" s="36" t="s">
        <v>67</v>
      </c>
      <c r="C21" s="35" t="s">
        <v>65</v>
      </c>
      <c r="D21" s="37"/>
      <c r="E21" s="37"/>
      <c r="F21" s="37"/>
      <c r="G21" s="37"/>
      <c r="H21" s="37"/>
      <c r="I21" s="37"/>
    </row>
    <row r="22" spans="1:9" s="5" customFormat="1" ht="66.75" customHeight="1" hidden="1">
      <c r="A22" s="35" t="s">
        <v>13</v>
      </c>
      <c r="B22" s="36" t="s">
        <v>66</v>
      </c>
      <c r="C22" s="35" t="s">
        <v>65</v>
      </c>
      <c r="D22" s="37"/>
      <c r="E22" s="37"/>
      <c r="F22" s="37"/>
      <c r="G22" s="37"/>
      <c r="H22" s="37"/>
      <c r="I22" s="37"/>
    </row>
    <row r="23" spans="1:9" s="5" customFormat="1" ht="27" customHeight="1" hidden="1">
      <c r="A23" s="35" t="s">
        <v>64</v>
      </c>
      <c r="B23" s="36" t="s">
        <v>63</v>
      </c>
      <c r="C23" s="35" t="s">
        <v>10</v>
      </c>
      <c r="D23" s="37"/>
      <c r="E23" s="37"/>
      <c r="F23" s="37"/>
      <c r="G23" s="37"/>
      <c r="H23" s="37"/>
      <c r="I23" s="37"/>
    </row>
    <row r="24" spans="1:9" s="5" customFormat="1" ht="27" customHeight="1" hidden="1">
      <c r="A24" s="35"/>
      <c r="B24" s="36" t="s">
        <v>24</v>
      </c>
      <c r="C24" s="35" t="s">
        <v>10</v>
      </c>
      <c r="D24" s="37"/>
      <c r="E24" s="37"/>
      <c r="F24" s="37"/>
      <c r="G24" s="37"/>
      <c r="H24" s="37"/>
      <c r="I24" s="37"/>
    </row>
    <row r="25" spans="1:9" s="5" customFormat="1" ht="27" customHeight="1" hidden="1">
      <c r="A25" s="35"/>
      <c r="B25" s="36" t="s">
        <v>25</v>
      </c>
      <c r="C25" s="35" t="s">
        <v>10</v>
      </c>
      <c r="D25" s="37"/>
      <c r="E25" s="37"/>
      <c r="F25" s="37"/>
      <c r="G25" s="37"/>
      <c r="H25" s="37"/>
      <c r="I25" s="37"/>
    </row>
    <row r="26" spans="1:9" s="5" customFormat="1" ht="27" customHeight="1" hidden="1">
      <c r="A26" s="35"/>
      <c r="B26" s="36" t="s">
        <v>26</v>
      </c>
      <c r="C26" s="35" t="s">
        <v>10</v>
      </c>
      <c r="D26" s="37"/>
      <c r="E26" s="37"/>
      <c r="F26" s="37"/>
      <c r="G26" s="37"/>
      <c r="H26" s="37"/>
      <c r="I26" s="37"/>
    </row>
    <row r="27" spans="1:9" s="5" customFormat="1" ht="27" customHeight="1" hidden="1">
      <c r="A27" s="35"/>
      <c r="B27" s="36" t="s">
        <v>27</v>
      </c>
      <c r="C27" s="35" t="s">
        <v>10</v>
      </c>
      <c r="D27" s="37"/>
      <c r="E27" s="37"/>
      <c r="F27" s="37"/>
      <c r="G27" s="37"/>
      <c r="H27" s="37"/>
      <c r="I27" s="37"/>
    </row>
    <row r="28" spans="1:9" s="5" customFormat="1" ht="27" customHeight="1" hidden="1">
      <c r="A28" s="35" t="s">
        <v>15</v>
      </c>
      <c r="B28" s="36" t="s">
        <v>62</v>
      </c>
      <c r="C28" s="35" t="s">
        <v>10</v>
      </c>
      <c r="D28" s="37"/>
      <c r="E28" s="37"/>
      <c r="F28" s="37"/>
      <c r="G28" s="37"/>
      <c r="H28" s="37"/>
      <c r="I28" s="37"/>
    </row>
    <row r="29" spans="1:9" s="5" customFormat="1" ht="27" customHeight="1" hidden="1">
      <c r="A29" s="35" t="s">
        <v>61</v>
      </c>
      <c r="B29" s="36" t="s">
        <v>60</v>
      </c>
      <c r="C29" s="35" t="s">
        <v>58</v>
      </c>
      <c r="D29" s="37"/>
      <c r="E29" s="37"/>
      <c r="F29" s="37"/>
      <c r="G29" s="37"/>
      <c r="H29" s="37"/>
      <c r="I29" s="37"/>
    </row>
    <row r="30" spans="1:9" s="5" customFormat="1" ht="27" customHeight="1" hidden="1">
      <c r="A30" s="35"/>
      <c r="B30" s="36" t="s">
        <v>59</v>
      </c>
      <c r="C30" s="35" t="s">
        <v>58</v>
      </c>
      <c r="D30" s="37"/>
      <c r="E30" s="37"/>
      <c r="F30" s="37"/>
      <c r="G30" s="37"/>
      <c r="H30" s="37"/>
      <c r="I30" s="37"/>
    </row>
    <row r="31" spans="1:9" s="5" customFormat="1" ht="27" customHeight="1" hidden="1">
      <c r="A31" s="35" t="s">
        <v>57</v>
      </c>
      <c r="B31" s="36" t="s">
        <v>56</v>
      </c>
      <c r="C31" s="35" t="s">
        <v>55</v>
      </c>
      <c r="D31" s="37"/>
      <c r="E31" s="37"/>
      <c r="F31" s="37"/>
      <c r="G31" s="37"/>
      <c r="H31" s="37"/>
      <c r="I31" s="37"/>
    </row>
    <row r="32" spans="1:9" s="5" customFormat="1" ht="40.5" customHeight="1" hidden="1">
      <c r="A32" s="35" t="s">
        <v>54</v>
      </c>
      <c r="B32" s="36" t="s">
        <v>53</v>
      </c>
      <c r="C32" s="35" t="s">
        <v>35</v>
      </c>
      <c r="D32" s="37"/>
      <c r="E32" s="37"/>
      <c r="F32" s="37"/>
      <c r="G32" s="37"/>
      <c r="H32" s="37"/>
      <c r="I32" s="37"/>
    </row>
    <row r="33" spans="1:9" s="5" customFormat="1" ht="27" customHeight="1" hidden="1">
      <c r="A33" s="35" t="s">
        <v>52</v>
      </c>
      <c r="B33" s="36" t="s">
        <v>51</v>
      </c>
      <c r="C33" s="35" t="s">
        <v>35</v>
      </c>
      <c r="D33" s="37"/>
      <c r="E33" s="37"/>
      <c r="F33" s="37"/>
      <c r="G33" s="37"/>
      <c r="H33" s="37"/>
      <c r="I33" s="37"/>
    </row>
    <row r="34" spans="1:9" s="5" customFormat="1" ht="27" customHeight="1" hidden="1">
      <c r="A34" s="35" t="s">
        <v>50</v>
      </c>
      <c r="B34" s="36" t="s">
        <v>49</v>
      </c>
      <c r="C34" s="35" t="s">
        <v>35</v>
      </c>
      <c r="D34" s="37"/>
      <c r="E34" s="37"/>
      <c r="F34" s="37"/>
      <c r="G34" s="37"/>
      <c r="H34" s="37"/>
      <c r="I34" s="37"/>
    </row>
    <row r="35" spans="1:9" s="5" customFormat="1" ht="27" customHeight="1" hidden="1">
      <c r="A35" s="35"/>
      <c r="B35" s="36" t="s">
        <v>48</v>
      </c>
      <c r="C35" s="35" t="s">
        <v>35</v>
      </c>
      <c r="D35" s="37"/>
      <c r="E35" s="37"/>
      <c r="F35" s="37"/>
      <c r="G35" s="37"/>
      <c r="H35" s="37"/>
      <c r="I35" s="37"/>
    </row>
    <row r="36" spans="1:9" s="5" customFormat="1" ht="27" customHeight="1" hidden="1">
      <c r="A36" s="35"/>
      <c r="B36" s="36" t="s">
        <v>47</v>
      </c>
      <c r="C36" s="35" t="s">
        <v>35</v>
      </c>
      <c r="D36" s="37"/>
      <c r="E36" s="37"/>
      <c r="F36" s="37"/>
      <c r="G36" s="37"/>
      <c r="H36" s="37"/>
      <c r="I36" s="37"/>
    </row>
    <row r="37" spans="1:9" s="5" customFormat="1" ht="27" customHeight="1" hidden="1">
      <c r="A37" s="35"/>
      <c r="B37" s="36" t="s">
        <v>46</v>
      </c>
      <c r="C37" s="35" t="s">
        <v>35</v>
      </c>
      <c r="D37" s="37"/>
      <c r="E37" s="37"/>
      <c r="F37" s="37"/>
      <c r="G37" s="37"/>
      <c r="H37" s="37"/>
      <c r="I37" s="37"/>
    </row>
    <row r="38" spans="1:9" s="5" customFormat="1" ht="27" customHeight="1" hidden="1">
      <c r="A38" s="35"/>
      <c r="B38" s="36" t="s">
        <v>45</v>
      </c>
      <c r="C38" s="35" t="s">
        <v>35</v>
      </c>
      <c r="D38" s="37"/>
      <c r="E38" s="37"/>
      <c r="F38" s="37"/>
      <c r="G38" s="37"/>
      <c r="H38" s="37"/>
      <c r="I38" s="37"/>
    </row>
    <row r="39" spans="1:9" s="5" customFormat="1" ht="27" customHeight="1" hidden="1">
      <c r="A39" s="35" t="s">
        <v>44</v>
      </c>
      <c r="B39" s="36" t="s">
        <v>43</v>
      </c>
      <c r="C39" s="35" t="s">
        <v>35</v>
      </c>
      <c r="D39" s="37"/>
      <c r="E39" s="37"/>
      <c r="F39" s="37"/>
      <c r="G39" s="37"/>
      <c r="H39" s="37"/>
      <c r="I39" s="37"/>
    </row>
    <row r="40" spans="1:9" s="5" customFormat="1" ht="27" customHeight="1" hidden="1">
      <c r="A40" s="35" t="s">
        <v>42</v>
      </c>
      <c r="B40" s="36" t="s">
        <v>41</v>
      </c>
      <c r="C40" s="35"/>
      <c r="D40" s="37"/>
      <c r="E40" s="37"/>
      <c r="F40" s="37"/>
      <c r="G40" s="37"/>
      <c r="H40" s="37"/>
      <c r="I40" s="37"/>
    </row>
    <row r="41" spans="1:9" s="5" customFormat="1" ht="27" customHeight="1" hidden="1">
      <c r="A41" s="35" t="s">
        <v>40</v>
      </c>
      <c r="B41" s="36" t="s">
        <v>39</v>
      </c>
      <c r="C41" s="35" t="s">
        <v>38</v>
      </c>
      <c r="D41" s="37"/>
      <c r="E41" s="37"/>
      <c r="F41" s="37"/>
      <c r="G41" s="37"/>
      <c r="H41" s="37"/>
      <c r="I41" s="37"/>
    </row>
    <row r="42" spans="1:9" s="5" customFormat="1" ht="27" customHeight="1" hidden="1">
      <c r="A42" s="35" t="s">
        <v>37</v>
      </c>
      <c r="B42" s="36" t="s">
        <v>36</v>
      </c>
      <c r="C42" s="35" t="s">
        <v>35</v>
      </c>
      <c r="D42" s="37"/>
      <c r="E42" s="37"/>
      <c r="F42" s="37"/>
      <c r="G42" s="37"/>
      <c r="H42" s="37"/>
      <c r="I42" s="37"/>
    </row>
    <row r="43" spans="1:9" s="5" customFormat="1" ht="27" customHeight="1" hidden="1">
      <c r="A43" s="35" t="s">
        <v>34</v>
      </c>
      <c r="B43" s="36" t="s">
        <v>33</v>
      </c>
      <c r="C43" s="35" t="s">
        <v>30</v>
      </c>
      <c r="D43" s="37"/>
      <c r="E43" s="37"/>
      <c r="F43" s="37"/>
      <c r="G43" s="37"/>
      <c r="H43" s="37"/>
      <c r="I43" s="37"/>
    </row>
    <row r="44" spans="1:9" s="5" customFormat="1" ht="27" customHeight="1" hidden="1">
      <c r="A44" s="35"/>
      <c r="B44" s="36" t="s">
        <v>32</v>
      </c>
      <c r="C44" s="35" t="s">
        <v>30</v>
      </c>
      <c r="D44" s="37"/>
      <c r="E44" s="37"/>
      <c r="F44" s="37"/>
      <c r="G44" s="37"/>
      <c r="H44" s="37"/>
      <c r="I44" s="37"/>
    </row>
    <row r="45" spans="1:9" s="5" customFormat="1" ht="27" customHeight="1" hidden="1">
      <c r="A45" s="35"/>
      <c r="B45" s="36" t="s">
        <v>31</v>
      </c>
      <c r="C45" s="35" t="s">
        <v>30</v>
      </c>
      <c r="D45" s="37"/>
      <c r="E45" s="37"/>
      <c r="F45" s="37"/>
      <c r="G45" s="37"/>
      <c r="H45" s="37"/>
      <c r="I45" s="37"/>
    </row>
    <row r="46" s="4" customFormat="1" ht="17.25" customHeight="1" hidden="1">
      <c r="A46" s="3" t="s">
        <v>28</v>
      </c>
    </row>
  </sheetData>
  <sheetProtection/>
  <mergeCells count="9">
    <mergeCell ref="J7:K7"/>
    <mergeCell ref="L7:M7"/>
    <mergeCell ref="F7:G7"/>
    <mergeCell ref="H7:I7"/>
    <mergeCell ref="A4:I4"/>
    <mergeCell ref="A7:A8"/>
    <mergeCell ref="B7:B8"/>
    <mergeCell ref="C7:C8"/>
    <mergeCell ref="D7:E7"/>
  </mergeCells>
  <printOptions/>
  <pageMargins left="0.3937007874015748" right="0" top="0.7874015748031497" bottom="0.3937007874015748" header="0.1968503937007874" footer="0.1968503937007874"/>
  <pageSetup horizontalDpi="600" verticalDpi="600" orientation="portrait" paperSize="9" scale="7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Бикбаев Марсель Римович</cp:lastModifiedBy>
  <cp:lastPrinted>2019-04-15T08:59:02Z</cp:lastPrinted>
  <dcterms:created xsi:type="dcterms:W3CDTF">2014-08-15T10:06:32Z</dcterms:created>
  <dcterms:modified xsi:type="dcterms:W3CDTF">2019-04-15T09:07:37Z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